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75" documentId="120_S{2AC9BD13-BADA-5192-A53E-5A8FF88502F6}" xr6:coauthVersionLast="47" xr6:coauthVersionMax="47" xr10:uidLastSave="{F0C3E2ED-8FF7-4723-8F2F-1C6D57216CD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<sst xmlns="http://schemas.openxmlformats.org/spreadsheetml/2006/main" count="180278" uniqueCount="39124">
  <si>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</si>
  <si>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</si>
  <si>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</si>
  <si>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</si>
  <si>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</si>
  <si>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</si>
  <si>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</si>
  <si>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</si>
  <si>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</si>
  <si>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</si>
  <si>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</si>
  <si>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</si>
  <si>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</si>
  <si>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</si>
  <si>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</si>
  <si>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</si>
  <si>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</si>
  <si>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</si>
  <si>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</si>
  <si>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</si>
  <si>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</si>
  <si>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</si>
  <si>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</si>
  <si>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</si>
  <si>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</si>
  <si>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</si>
  <si>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</si>
  <si>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</si>
  <si>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</si>
  <si>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</si>
  <si>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</si>
  <si>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</si>
  <si>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</si>
  <si>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</si>
  <si>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</si>
  <si>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</si>
  <si>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</si>
  <si>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</si>
  <si>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</si>
  <si>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</si>
  <si>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</si>
  <si>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</si>
  <si>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</si>
  <si>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</si>
  <si>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</si>
  <si>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</si>
  <si>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</si>
  <si>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</si>
  <si>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</si>
  <si>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</si>
  <si>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</si>
  <si>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</si>
  <si>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</si>
  <si>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</si>
  <si>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</si>
  <si>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</si>
  <si>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</si>
  <si>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</si>
  <si>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</si>
  <si>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</si>
  <si>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</si>
  <si>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</si>
  <si>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</si>
  <si>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</si>
  <si>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</si>
  <si>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</si>
  <si>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</si>
  <si>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</si>
  <si>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</si>
  <si>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</si>
  <si>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</si>
  <si>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</si>
  <si>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</si>
  <si>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</si>
  <si>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</si>
  <si>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</si>
  <si>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</si>
  <si>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</si>
  <si>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</si>
  <si>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</si>
  <si>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</si>
  <si>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</si>
  <si>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</si>
  <si>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</si>
  <si>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</si>
  <si>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</si>
  <si>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</si>
  <si>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</si>
  <si>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</si>
  <si>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</si>
  <si>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</si>
  <si>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</si>
  <si>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</si>
  <si>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</si>
  <si>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</si>
  <si>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</si>
  <si>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</si>
  <si>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</si>
  <si>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</si>
  <si>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</si>
  <si>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</si>
  <si>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</si>
  <si>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</si>
  <si>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</si>
  <si>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</si>
  <si>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</si>
  <si>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</si>
  <si>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</si>
  <si>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</si>
  <si>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</si>
  <si>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</si>
  <si>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</si>
  <si>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</si>
  <si>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</si>
  <si>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</si>
  <si>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</si>
  <si>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</si>
  <si>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</si>
  <si>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</si>
  <si>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</si>
  <si>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</si>
  <si>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</si>
  <si>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</si>
  <si>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</si>
  <si>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</si>
  <si>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</si>
  <si>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</si>
  <si>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</si>
  <si>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</si>
  <si>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</si>
  <si>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</si>
  <si>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</si>
  <si>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</si>
  <si>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</si>
  <si>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</si>
  <si>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</si>
  <si>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</si>
  <si>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</si>
  <si>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</si>
  <si>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</si>
  <si>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</si>
  <si>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</si>
  <si>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</si>
  <si>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</si>
  <si>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</si>
  <si>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</si>
  <si>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</si>
  <si>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</si>
  <si>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</si>
  <si>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</si>
  <si>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</si>
  <si>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</si>
  <si>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</si>
  <si>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</si>
  <si>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</si>
  <si>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</si>
  <si>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</si>
  <si>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</si>
  <si>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</si>
  <si>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</si>
  <si>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</si>
  <si>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</si>
  <si>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</si>
  <si>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</si>
  <si>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</si>
  <si>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</si>
  <si>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</si>
  <si>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</si>
  <si>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</si>
  <si>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</si>
  <si>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</si>
  <si>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</si>
  <si>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</si>
  <si>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</si>
  <si>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</si>
  <si>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</si>
  <si>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</si>
  <si>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</si>
  <si>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</si>
  <si>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</si>
  <si>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</si>
  <si>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</si>
  <si>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</si>
  <si>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</si>
  <si>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</si>
  <si>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</si>
  <si>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</si>
  <si>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</si>
  <si>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</si>
  <si>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</si>
  <si>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</si>
  <si>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</si>
  <si>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</si>
  <si>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</si>
  <si>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</si>
  <si>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</si>
  <si>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</si>
  <si>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</si>
  <si>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</si>
  <si>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</si>
  <si>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</si>
  <si>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</si>
  <si>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</si>
  <si>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</si>
  <si>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</si>
  <si>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</si>
  <si>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</si>
  <si>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</si>
  <si>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</si>
  <si>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</si>
  <si>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</si>
  <si>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</si>
  <si>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</si>
  <si>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</si>
  <si>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</si>
  <si>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</si>
  <si>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</si>
  <si>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</si>
  <si>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</si>
  <si>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</si>
  <si>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</si>
  <si>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</si>
  <si>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</si>
  <si>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</si>
  <si>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</si>
  <si>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</si>
  <si>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</si>
  <si>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</si>
  <si>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</si>
  <si>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</si>
  <si>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</si>
  <si>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</si>
  <si>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</si>
  <si>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</si>
  <si>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</si>
  <si>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</si>
  <si>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</si>
  <si>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</si>
  <si>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</si>
  <si>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</si>
  <si>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</si>
  <si>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</si>
  <si>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</si>
  <si>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</si>
  <si>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</si>
  <si>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</si>
  <si>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</si>
  <si>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</si>
  <si>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</si>
  <si>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</si>
  <si>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</si>
  <si>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</si>
  <si>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</si>
  <si>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</si>
  <si>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</si>
  <si>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</si>
  <si>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</si>
  <si>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</si>
  <si>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</si>
  <si>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</si>
  <si>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</si>
  <si>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</si>
  <si>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</si>
  <si>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</si>
  <si>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</si>
  <si>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</si>
  <si>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</si>
  <si>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</si>
  <si>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</si>
  <si>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</si>
  <si>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</si>
  <si>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</si>
  <si>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</si>
  <si>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</si>
  <si>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</si>
  <si>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</si>
  <si>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</si>
  <si>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</si>
  <si>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</si>
  <si>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</si>
  <si>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</si>
  <si>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</si>
  <si>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</si>
  <si>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</si>
  <si>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</si>
  <si>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</si>
  <si>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</si>
  <si>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</si>
  <si>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</si>
  <si>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</si>
  <si>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</si>
  <si>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</si>
  <si>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</si>
  <si>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</si>
  <si>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</si>
  <si>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</si>
  <si>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</si>
  <si>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</si>
  <si>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</si>
  <si>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</si>
  <si>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</si>
  <si>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</si>
  <si>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</si>
  <si>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</si>
  <si>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</si>
  <si>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</si>
  <si>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</si>
  <si>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</si>
  <si>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</si>
  <si>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</si>
  <si>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</si>
  <si>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</si>
  <si>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</si>
  <si>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</si>
  <si>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</si>
  <si>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</si>
  <si>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</si>
  <si>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</si>
  <si>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</si>
  <si>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</si>
  <si>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</si>
  <si>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</si>
  <si>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</si>
  <si>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</si>
  <si>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</si>
  <si>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</si>
  <si>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</si>
  <si>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</si>
  <si>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</si>
  <si>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</si>
  <si>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</si>
  <si>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</si>
  <si>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</si>
  <si>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</si>
  <si>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</si>
  <si>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</si>
  <si>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</si>
  <si>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</si>
  <si>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</si>
  <si>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</si>
  <si>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</si>
  <si>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</si>
  <si>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</si>
  <si>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</si>
  <si>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</si>
  <si>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</si>
  <si>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</si>
  <si>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</si>
  <si>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</si>
  <si>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</si>
  <si>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</si>
  <si>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</si>
  <si>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</si>
  <si>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</si>
  <si>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</si>
  <si>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</si>
  <si>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</si>
  <si>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</si>
  <si>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</si>
  <si>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</si>
  <si>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</si>
  <si>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</si>
  <si>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</si>
  <si>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</si>
  <si>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</si>
  <si>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</si>
  <si>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</si>
  <si>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</si>
  <si>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</si>
  <si>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</si>
  <si>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</si>
  <si>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</si>
  <si>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</si>
  <si>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</si>
  <si>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</si>
  <si>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</si>
  <si>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</si>
  <si>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</si>
  <si>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</si>
  <si>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</si>
  <si>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</si>
  <si>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</si>
  <si>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</si>
  <si>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</si>
  <si>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</si>
  <si>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</si>
  <si>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</si>
  <si>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</si>
  <si>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</si>
  <si>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</si>
  <si>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</si>
  <si>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</si>
  <si>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</si>
  <si>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</si>
  <si>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</si>
  <si>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</si>
  <si>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</si>
  <si>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</si>
  <si>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</si>
  <si>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</si>
  <si>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</si>
  <si>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</si>
  <si>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</si>
  <si>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</si>
  <si>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</si>
  <si>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</si>
  <si>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</si>
  <si>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</si>
  <si>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</si>
  <si>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</si>
  <si>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</si>
  <si>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</si>
  <si>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</si>
  <si>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</si>
  <si>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</si>
  <si>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</si>
  <si>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</si>
  <si>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</si>
  <si>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</si>
  <si>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</si>
  <si>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</si>
  <si>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</si>
  <si>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</si>
  <si>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</si>
  <si>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</si>
  <si>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</si>
  <si>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</si>
  <si>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</si>
  <si>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</si>
  <si>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</si>
  <si>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</si>
  <si>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</si>
  <si>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</si>
  <si>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</si>
  <si>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</si>
  <si>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</si>
  <si>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</si>
  <si>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</si>
  <si>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</si>
  <si>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</si>
  <si>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</si>
  <si>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</si>
  <si>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</si>
  <si>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</si>
  <si>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</si>
  <si>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</si>
  <si>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</si>
  <si>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</si>
  <si>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</si>
  <si>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</si>
  <si>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</si>
  <si>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</si>
  <si>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</si>
  <si>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</si>
  <si>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</si>
  <si>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</si>
  <si>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</si>
  <si>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</si>
  <si>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</si>
  <si>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</si>
  <si>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</si>
  <si>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</si>
  <si>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</si>
  <si>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</si>
  <si>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</si>
  <si>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</si>
  <si>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</si>
  <si>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</si>
  <si>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</si>
  <si>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</si>
  <si>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</si>
  <si>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</si>
  <si>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</si>
  <si>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</si>
  <si>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</si>
  <si>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</si>
  <si>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</si>
  <si>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</si>
  <si>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</si>
  <si>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</si>
  <si>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</si>
  <si>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</si>
  <si>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</si>
  <si>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</si>
  <si>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</si>
  <si>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</si>
  <si>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</si>
  <si>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</si>
  <si>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</si>
  <si>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</si>
  <si>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</si>
  <si>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</si>
  <si>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</si>
  <si>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</si>
  <si>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</si>
  <si>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</si>
  <si>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</si>
  <si>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</si>
  <si>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</si>
  <si>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</si>
  <si>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</si>
  <si>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</si>
  <si>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</si>
  <si>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</si>
  <si>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</si>
  <si>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</si>
  <si>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</si>
  <si>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</si>
  <si>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</si>
  <si>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</si>
  <si>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</si>
  <si>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</si>
  <si>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</si>
  <si>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</si>
  <si>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</si>
  <si>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</si>
  <si>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</si>
  <si>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</si>
  <si>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</si>
  <si>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</si>
  <si>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</si>
  <si>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</si>
  <si>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</si>
  <si>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</si>
  <si>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</si>
  <si>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</si>
  <si>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</si>
  <si>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</si>
  <si>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</si>
  <si>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</si>
  <si>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</si>
  <si>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</si>
  <si>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</si>
  <si>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</si>
  <si>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</si>
  <si>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</si>
  <si>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</si>
  <si>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</si>
  <si>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</si>
  <si>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</si>
  <si>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</si>
  <si>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</si>
  <si>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</si>
  <si>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</si>
  <si>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</si>
  <si>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</si>
  <si>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</si>
  <si>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</si>
  <si>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</si>
  <si>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</si>
  <si>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</si>
  <si>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</si>
  <si>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</si>
  <si>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</si>
  <si>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</si>
  <si>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</si>
  <si>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</si>
  <si>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</si>
  <si>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</si>
  <si>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</si>
  <si>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</si>
  <si>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</si>
  <si>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</si>
  <si>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</si>
  <si>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</si>
  <si>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</si>
  <si>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</si>
  <si>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</si>
  <si>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</si>
  <si>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</si>
  <si>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</si>
  <si>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</si>
  <si>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</si>
  <si>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</si>
  <si>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</si>
  <si>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</si>
  <si>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</si>
  <si>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</si>
  <si>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</si>
  <si>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</si>
  <si>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</si>
  <si>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</si>
  <si>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</si>
  <si>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</si>
  <si>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</si>
  <si>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</si>
  <si>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</si>
  <si>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</si>
  <si>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</si>
  <si>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</si>
  <si>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</si>
  <si>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</si>
  <si>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</si>
  <si>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</si>
  <si>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</si>
  <si>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</si>
  <si>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</si>
  <si>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</si>
  <si>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</si>
  <si>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</si>
  <si>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</si>
  <si>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</si>
  <si>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</si>
  <si>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</si>
  <si>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</si>
  <si>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</si>
  <si>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</si>
  <si>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</si>
  <si>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</si>
  <si>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</si>
  <si>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</si>
  <si>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</si>
  <si>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</si>
  <si>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</si>
  <si>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</si>
  <si>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</si>
  <si>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</si>
  <si>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</si>
  <si>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</si>
  <si>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</si>
  <si>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</si>
  <si>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</si>
  <si>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</si>
  <si>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</si>
  <si>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</si>
  <si>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</si>
  <si>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</si>
  <si>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</si>
  <si>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</si>
  <si>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</si>
  <si>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</si>
  <si>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</si>
  <si>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</si>
  <si>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</si>
  <si>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</si>
  <si>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</si>
  <si>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</si>
  <si>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</si>
  <si>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</si>
  <si>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</si>
  <si>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</si>
  <si>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</si>
  <si>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</si>
  <si>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</si>
  <si>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</si>
  <si>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</si>
  <si>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</si>
  <si>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</si>
  <si>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</si>
  <si>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</si>
  <si>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</si>
  <si>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</si>
  <si>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</si>
  <si>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</si>
  <si>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</si>
  <si>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</si>
  <si>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</si>
  <si>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</si>
  <si>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</si>
  <si>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</si>
  <si>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</si>
  <si>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</si>
  <si>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</si>
  <si>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</si>
  <si>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</si>
  <si>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</si>
  <si>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</si>
  <si>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</si>
  <si>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</si>
  <si>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</si>
  <si>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</si>
  <si>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</si>
  <si>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</si>
  <si>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</si>
  <si>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</si>
  <si>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</si>
  <si>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</si>
  <si>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</si>
  <si>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</si>
  <si>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</si>
  <si>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</si>
  <si>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</si>
  <si>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</si>
  <si>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</si>
  <si>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</si>
  <si>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</si>
  <si>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</si>
  <si>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</si>
  <si>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</si>
  <si>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</si>
  <si>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</si>
  <si>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</si>
  <si>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</si>
  <si>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</si>
  <si>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</si>
  <si>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</si>
  <si>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</si>
  <si>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</si>
  <si>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</si>
  <si>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</si>
  <si>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</si>
  <si>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</si>
  <si>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</si>
  <si>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</si>
  <si>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</si>
  <si>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</si>
  <si>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</si>
  <si>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</si>
  <si>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</si>
  <si>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</si>
  <si>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</si>
  <si>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</si>
  <si>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</si>
  <si>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</si>
  <si>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</si>
  <si>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</si>
  <si>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</si>
  <si>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</si>
  <si>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</si>
  <si>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</si>
  <si>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</si>
  <si>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</si>
  <si>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</si>
  <si>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</si>
  <si>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</si>
  <si>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</si>
  <si>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</si>
  <si>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</si>
  <si>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</si>
  <si>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</si>
  <si>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</si>
  <si>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</si>
  <si>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</si>
  <si>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</si>
  <si>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</si>
  <si>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</si>
  <si>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</si>
  <si>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</si>
  <si>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</si>
  <si>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</si>
  <si>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</si>
  <si>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</si>
  <si>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</si>
  <si>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</si>
  <si>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</si>
  <si>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</si>
  <si>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</si>
  <si>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</si>
  <si>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</si>
  <si>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</si>
  <si>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</si>
  <si>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</si>
  <si>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</si>
  <si>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</si>
  <si>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</si>
  <si>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</si>
  <si>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</si>
  <si>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</si>
  <si>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</si>
  <si>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</si>
  <si>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</si>
  <si>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</si>
  <si>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</si>
  <si>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</si>
  <si>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</si>
  <si>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</si>
  <si>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</si>
  <si>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</si>
  <si>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</si>
  <si>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</si>
  <si>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</si>
  <si>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</si>
  <si>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</si>
  <si>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</si>
  <si>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</si>
  <si>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</si>
  <si>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</si>
  <si>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</si>
  <si>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</si>
  <si>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</si>
  <si>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</si>
  <si>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</si>
  <si>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</si>
  <si>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</si>
  <si>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</si>
  <si>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</si>
  <si>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</si>
  <si>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</si>
  <si>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</si>
  <si>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</si>
  <si>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</si>
  <si>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</si>
  <si>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</si>
  <si>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</si>
  <si>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</si>
  <si>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</si>
  <si>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</si>
  <si>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</si>
  <si>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</si>
  <si>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</si>
  <si>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</si>
  <si>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</si>
  <si>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</si>
  <si>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</si>
  <si>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</si>
  <si>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</si>
  <si>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</si>
  <si>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</si>
  <si>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</si>
  <si>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</si>
  <si>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</si>
  <si>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</si>
  <si>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</si>
  <si>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</si>
  <si>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</si>
  <si>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</si>
  <si>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</si>
  <si>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</si>
  <si>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</si>
  <si>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</si>
  <si>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</si>
  <si>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</si>
  <si>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</si>
  <si>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</si>
  <si>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</si>
  <si>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</si>
  <si>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</si>
  <si>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</si>
  <si>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</si>
  <si>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</si>
  <si>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</si>
  <si>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</si>
  <si>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</si>
  <si>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</si>
  <si>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</si>
  <si>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</si>
  <si>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</si>
  <si>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</si>
  <si>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</si>
  <si>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</si>
  <si>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</si>
  <si>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</si>
  <si>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</si>
  <si>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</si>
  <si>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</si>
  <si>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</si>
  <si>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</si>
  <si>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</si>
  <si>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</si>
  <si>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</si>
  <si>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</si>
  <si>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</si>
  <si>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</si>
  <si>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</si>
  <si>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</si>
  <si>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</si>
  <si>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</si>
  <si>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</si>
  <si>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</si>
  <si>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</si>
  <si>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</si>
  <si>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</si>
  <si>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</si>
  <si>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</si>
  <si>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</si>
  <si>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</si>
  <si>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</si>
  <si>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</si>
  <si>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</si>
  <si>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</si>
  <si>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</si>
  <si>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</si>
  <si>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</si>
  <si>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</si>
  <si>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</si>
  <si>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</si>
  <si>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</si>
  <si>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</si>
  <si>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</si>
  <si>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</si>
  <si>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</si>
  <si>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</si>
  <si>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</si>
  <si>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</si>
  <si>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</si>
  <si>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</si>
  <si>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</si>
  <si>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</si>
  <si>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</si>
  <si>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</si>
  <si>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</si>
  <si>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</si>
  <si>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</si>
  <si>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</si>
  <si>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</si>
  <si>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</si>
  <si>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</si>
  <si>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</si>
  <si>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</si>
  <si>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</si>
  <si>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</si>
  <si>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</si>
  <si>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</si>
  <si>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</si>
  <si>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</si>
  <si>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</si>
  <si>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</si>
  <si>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</si>
  <si>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</si>
  <si>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</si>
  <si>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</si>
  <si>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</si>
  <si>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</si>
  <si>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</si>
  <si>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</si>
  <si>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</si>
  <si>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</si>
  <si>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</si>
  <si>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</si>
  <si>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</si>
  <si>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</si>
  <si>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</si>
  <si>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</si>
  <si>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</si>
  <si>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</si>
  <si>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</si>
  <si>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</si>
  <si>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</si>
  <si>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</si>
  <si>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</si>
  <si>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</si>
  <si>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</si>
  <si>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</si>
  <si>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</si>
  <si>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</si>
  <si>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</si>
  <si>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</si>
  <si>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</si>
  <si>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</si>
  <si>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</si>
  <si>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</si>
  <si>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</si>
  <si>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</si>
  <si>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</si>
  <si>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</si>
  <si>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</si>
  <si>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</si>
  <si>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</si>
  <si>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</si>
  <si>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</si>
  <si>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</si>
  <si>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</si>
  <si>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</si>
  <si>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</si>
  <si>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</si>
  <si>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</si>
  <si>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</si>
  <si>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</si>
  <si>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</si>
  <si>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</si>
  <si>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</si>
  <si>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</si>
  <si>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</si>
  <si>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</si>
  <si>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</si>
  <si>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</si>
  <si>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</si>
  <si>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</si>
  <si>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</si>
  <si>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</si>
  <si>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</si>
  <si>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</si>
  <si>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</si>
  <si>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</si>
  <si>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</si>
  <si>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</si>
  <si>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</si>
  <si>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</si>
  <si>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</si>
  <si>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</si>
  <si>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</si>
  <si>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</si>
  <si>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</si>
  <si>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</si>
  <si>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</si>
  <si>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</si>
  <si>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</si>
  <si>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</si>
  <si>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</si>
  <si>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</si>
  <si>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</si>
  <si>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</si>
  <si>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</si>
  <si>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</si>
  <si>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</si>
  <si>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</si>
  <si>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</si>
  <si>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</si>
  <si>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</si>
  <si>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</si>
  <si>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</si>
  <si>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</si>
  <si>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</si>
  <si>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</si>
  <si>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</si>
  <si>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</si>
  <si>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</si>
  <si>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</si>
  <si>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</si>
  <si>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</si>
  <si>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</si>
  <si>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</si>
  <si>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</si>
  <si>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</si>
  <si>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</si>
  <si>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</si>
  <si>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</si>
  <si>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</si>
  <si>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</si>
  <si>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</si>
  <si>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</si>
  <si>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</si>
  <si>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</si>
  <si>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</si>
  <si>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</si>
  <si>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</si>
  <si>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</si>
  <si>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</si>
  <si>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</si>
  <si>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</si>
  <si>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</si>
  <si>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</si>
  <si>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</si>
  <si>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</si>
  <si>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</si>
  <si>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</si>
  <si>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</si>
  <si>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</si>
  <si>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</si>
  <si>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</si>
  <si>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</si>
  <si>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</si>
  <si>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</si>
  <si>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</si>
  <si>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</si>
  <si>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</si>
  <si>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</si>
  <si>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</si>
  <si>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</si>
  <si>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</si>
  <si>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</si>
  <si>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</si>
  <si>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</si>
  <si>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</si>
  <si>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</si>
  <si>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</si>
  <si>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</si>
  <si>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</si>
  <si>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</si>
  <si>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</si>
  <si>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</si>
  <si>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</si>
  <si>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</si>
  <si>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</si>
  <si>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</si>
  <si>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</si>
  <si>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</si>
  <si>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</si>
  <si>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</si>
  <si>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</si>
  <si>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</si>
  <si>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</si>
  <si>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</si>
  <si>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</si>
  <si>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</si>
  <si>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</si>
  <si>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</si>
  <si>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</si>
  <si>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</si>
  <si>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</si>
  <si>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</si>
  <si>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</si>
  <si>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</si>
  <si>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</si>
  <si>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</si>
  <si>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</si>
  <si>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</si>
  <si>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</si>
  <si>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</si>
  <si>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</si>
  <si>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</si>
  <si>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</si>
  <si>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</si>
  <si>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</si>
  <si>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</si>
  <si>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</si>
  <si>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</si>
  <si>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</si>
  <si>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</si>
  <si>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</si>
  <si>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</si>
  <si>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</si>
  <si>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</si>
  <si>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</si>
  <si>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</si>
  <si>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</si>
  <si>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</si>
  <si>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</si>
  <si>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</si>
  <si>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</si>
  <si>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</si>
  <si>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</si>
  <si>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</si>
  <si>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</si>
  <si>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</si>
  <si>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</si>
  <si>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</si>
  <si>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</si>
  <si>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</si>
  <si>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</si>
  <si>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</si>
  <si>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</si>
  <si>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</si>
  <si>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</si>
  <si>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</si>
  <si>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</si>
  <si>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</si>
  <si>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</si>
  <si>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</si>
  <si>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</si>
  <si>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</si>
  <si>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</si>
  <si>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</si>
  <si>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</si>
  <si>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</si>
  <si>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</si>
  <si>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</si>
  <si>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</si>
  <si>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</si>
  <si>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</si>
  <si>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</si>
  <si>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</si>
  <si>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</si>
  <si>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</si>
  <si>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</si>
  <si>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</si>
  <si>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</si>
  <si>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</si>
  <si>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</si>
  <si>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</si>
  <si>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</si>
  <si>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</si>
  <si>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</si>
  <si>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</si>
  <si>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</si>
  <si>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</si>
  <si>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</si>
  <si>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</si>
  <si>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</si>
  <si>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</si>
  <si>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</si>
  <si>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</si>
  <si>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</si>
  <si>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</si>
  <si>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</si>
  <si>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</si>
  <si>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</si>
  <si>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</si>
  <si>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</si>
  <si>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</si>
  <si>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</si>
  <si>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</si>
  <si>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</si>
  <si>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</si>
  <si>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</si>
  <si>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</si>
  <si>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</si>
  <si>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</si>
  <si>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</si>
  <si>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</si>
  <si>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</si>
  <si>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</si>
  <si>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</si>
  <si>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</si>
  <si>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</si>
  <si>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</si>
  <si>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</si>
  <si>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</si>
  <si>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</si>
  <si>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</si>
  <si>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</si>
  <si>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</si>
  <si>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</si>
  <si>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</si>
  <si>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</si>
  <si>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</si>
  <si>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</si>
  <si>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</si>
  <si>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</si>
  <si>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</si>
  <si>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</si>
  <si>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</si>
  <si>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</si>
  <si>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</si>
  <si>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</si>
  <si>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</si>
  <si>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</si>
  <si>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</si>
  <si>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</si>
  <si>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</si>
  <si>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</si>
  <si>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</si>
  <si>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</si>
  <si>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</si>
  <si>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</si>
  <si>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</si>
  <si>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</si>
  <si>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</si>
  <si>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</si>
  <si>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</si>
  <si>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</si>
  <si>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</si>
  <si>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</si>
  <si>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</si>
  <si>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</si>
  <si>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</si>
  <si>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</si>
  <si>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</si>
  <si>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</si>
  <si>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</si>
  <si>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</si>
  <si>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</si>
  <si>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</si>
  <si>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</si>
  <si>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</si>
  <si>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</si>
  <si>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</si>
  <si>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</si>
  <si>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</si>
  <si>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</si>
  <si>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</si>
  <si>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</si>
  <si>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</si>
  <si>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</si>
  <si>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</si>
  <si>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</si>
  <si>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</si>
  <si>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</si>
  <si>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</si>
  <si>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</si>
  <si>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</si>
  <si>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</si>
  <si>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</si>
  <si>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</si>
  <si>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</si>
  <si>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</si>
  <si>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</si>
  <si>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</si>
  <si>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</si>
  <si>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</si>
  <si>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</si>
  <si>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</si>
  <si>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</si>
  <si>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</si>
  <si>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</si>
  <si>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</si>
  <si>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</si>
  <si>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</si>
  <si>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</si>
  <si>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</si>
  <si>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</si>
  <si>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</si>
  <si>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</si>
  <si>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</si>
  <si>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</si>
  <si>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</si>
  <si>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</si>
  <si>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</si>
  <si>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</si>
  <si>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</si>
  <si>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</si>
  <si>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</si>
  <si>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</si>
  <si>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</si>
  <si>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</si>
  <si>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</si>
  <si>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</si>
  <si>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</si>
  <si>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</si>
  <si>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</si>
  <si>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</si>
  <si>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</si>
  <si>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</si>
  <si>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</si>
  <si>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</si>
  <si>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</si>
  <si>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</si>
  <si>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</si>
  <si>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</si>
  <si>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</si>
  <si>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</si>
  <si>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</si>
  <si>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</si>
  <si>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</si>
  <si>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</si>
  <si>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</si>
  <si>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</si>
  <si>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</si>
  <si>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</si>
  <si>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</si>
  <si>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</si>
  <si>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</si>
  <si>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</si>
  <si>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</si>
  <si>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</si>
  <si>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</si>
  <si>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</si>
  <si>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</si>
  <si>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</si>
  <si>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</si>
  <si>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</si>
  <si>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</si>
  <si>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</si>
  <si>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</si>
  <si>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</si>
  <si>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</si>
  <si>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</si>
  <si>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</si>
  <si>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</si>
  <si>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</si>
  <si>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</si>
  <si>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</si>
  <si>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</si>
  <si>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</si>
  <si>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</si>
  <si>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</si>
  <si>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</si>
  <si>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</si>
  <si>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</si>
  <si>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</si>
  <si>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</si>
  <si>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</si>
  <si>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</si>
  <si>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</si>
  <si>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</si>
  <si>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</si>
  <si>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</si>
  <si>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</si>
  <si>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</si>
  <si>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</si>
  <si>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</si>
  <si>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</si>
  <si>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</si>
  <si>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</si>
  <si>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</si>
  <si>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</si>
  <si>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</si>
  <si>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</si>
  <si>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</si>
  <si>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</si>
  <si>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</si>
  <si>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</si>
  <si>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</si>
  <si>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</si>
  <si>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</si>
  <si>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</si>
  <si>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</si>
  <si>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</si>
  <si>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</si>
  <si>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</si>
  <si>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</si>
  <si>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</si>
  <si>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</si>
  <si>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</si>
  <si>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</si>
  <si>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</si>
  <si>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</si>
  <si>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</si>
  <si>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</si>
  <si>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</si>
  <si>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</si>
  <si>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</si>
  <si>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</si>
  <si>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</si>
  <si>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</si>
  <si>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</si>
  <si>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</si>
  <si>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</si>
  <si>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</si>
  <si>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</si>
  <si>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</si>
  <si>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</si>
  <si>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</si>
  <si>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</si>
  <si>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</si>
  <si>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</si>
  <si>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</si>
  <si>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</si>
  <si>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</si>
  <si>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</si>
  <si>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</si>
  <si>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</si>
  <si>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</si>
  <si>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</si>
  <si>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</si>
  <si>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</si>
  <si>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</si>
  <si>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</si>
  <si>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</si>
  <si>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</si>
  <si>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</si>
  <si>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</si>
  <si>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</si>
  <si>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</si>
  <si>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</si>
  <si>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</si>
  <si>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</si>
  <si>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</si>
  <si>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</si>
  <si>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</si>
  <si>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</si>
  <si>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</si>
  <si>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</si>
  <si>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</si>
  <si>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</si>
  <si>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</si>
  <si>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</si>
  <si>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</si>
  <si>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</si>
  <si>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</si>
  <si>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</si>
  <si>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</si>
  <si>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</si>
  <si>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</si>
  <si>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</si>
  <si>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</si>
  <si>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</si>
  <si>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</si>
  <si>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</si>
  <si>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</si>
  <si>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</si>
  <si>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</si>
  <si>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</si>
  <si>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</si>
  <si>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</si>
  <si>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</si>
  <si>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</si>
  <si>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</si>
  <si>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</si>
  <si>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</si>
  <si>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</si>
  <si>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</si>
  <si>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</si>
  <si>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</si>
  <si>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</si>
  <si>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</si>
  <si>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</si>
  <si>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</si>
  <si>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</si>
  <si>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</si>
  <si>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</si>
  <si>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</si>
  <si>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</si>
  <si>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</si>
  <si>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</si>
  <si>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</si>
  <si>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</si>
  <si>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</si>
  <si>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</si>
  <si>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</si>
  <si>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</si>
  <si>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</si>
  <si>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</si>
  <si>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</si>
  <si>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</si>
  <si>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</si>
  <si>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</si>
  <si>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</si>
  <si>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</si>
  <si>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</si>
  <si>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</si>
  <si>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</si>
  <si>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</si>
  <si>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</si>
  <si>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</si>
  <si>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</si>
  <si>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</si>
  <si>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</si>
  <si>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</si>
  <si>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</si>
  <si>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</si>
  <si>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</si>
  <si>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</si>
  <si>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</si>
  <si>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</si>
  <si>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</si>
  <si>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</si>
  <si>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</si>
  <si>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</si>
  <si>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</si>
  <si>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</si>
  <si>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</si>
  <si>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</si>
  <si>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</si>
  <si>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</si>
  <si>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</si>
  <si>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</si>
  <si>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</si>
  <si>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</si>
  <si>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</si>
  <si>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</si>
  <si>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</si>
  <si>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</si>
  <si>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</si>
  <si>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</si>
  <si>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</si>
  <si>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</si>
  <si>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</si>
  <si>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</si>
  <si>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</si>
  <si>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</si>
  <si>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</si>
  <si>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</si>
  <si>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</si>
  <si>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</si>
  <si>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</si>
  <si>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</si>
  <si>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</si>
  <si>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</si>
  <si>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</si>
  <si>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</si>
  <si>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</si>
  <si>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</si>
  <si>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</si>
  <si>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</si>
  <si>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</si>
  <si>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</si>
  <si>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</si>
  <si>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</si>
  <si>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</si>
  <si>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</si>
  <si>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</si>
  <si>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</si>
  <si>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</si>
  <si>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</si>
  <si>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</si>
  <si>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</si>
  <si>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</si>
  <si>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</si>
  <si>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</si>
  <si>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</si>
  <si>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</si>
  <si>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</si>
  <si>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</si>
  <si>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</si>
  <si>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</si>
  <si>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</si>
  <si>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</si>
  <si>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</si>
  <si>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</si>
  <si>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</si>
  <si>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</si>
  <si>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</si>
  <si>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</si>
  <si>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</si>
  <si>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</si>
  <si>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</si>
  <si>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</si>
  <si>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</si>
  <si>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</si>
  <si>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</si>
  <si>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</si>
  <si>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</si>
  <si>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</si>
  <si>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</si>
  <si>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</si>
  <si>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</si>
  <si>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</si>
  <si>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</si>
  <si>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</si>
  <si>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</si>
  <si>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</si>
  <si>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</si>
  <si>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</si>
  <si>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</si>
  <si>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</si>
  <si>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</si>
  <si>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</si>
  <si>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</si>
  <si>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</si>
  <si>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</si>
  <si>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</si>
  <si>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</si>
  <si>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</si>
  <si>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</si>
  <si>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</si>
  <si>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</si>
  <si>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</si>
  <si>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</si>
  <si>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</si>
  <si>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</si>
  <si>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</si>
  <si>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</si>
  <si>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</si>
  <si>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</si>
  <si>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</si>
  <si>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</si>
  <si>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</si>
  <si>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</si>
  <si>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</si>
  <si>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</si>
  <si>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</si>
  <si>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</si>
  <si>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</si>
  <si>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</si>
  <si>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</si>
  <si>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</si>
  <si>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</si>
  <si>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</si>
  <si>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</si>
  <si>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</si>
  <si>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</si>
  <si>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</si>
  <si>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</si>
  <si>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</si>
  <si>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</si>
  <si>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</si>
  <si>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</si>
  <si>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</si>
  <si>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</si>
  <si>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</si>
  <si>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</si>
  <si>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</si>
  <si>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</si>
  <si>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</si>
  <si>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</si>
  <si>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</si>
  <si>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</si>
  <si>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</si>
  <si>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</si>
  <si>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</si>
  <si>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</si>
  <si>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</si>
  <si>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</si>
  <si>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</si>
  <si>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</si>
  <si>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</si>
  <si>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</si>
  <si>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</si>
  <si>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</si>
  <si>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</si>
  <si>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</si>
  <si>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</si>
  <si>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</si>
  <si>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</si>
  <si>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</si>
  <si>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</si>
  <si>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</si>
  <si>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</si>
  <si>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</si>
  <si>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</si>
  <si>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</si>
  <si>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</si>
  <si>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</si>
  <si>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</si>
  <si>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</si>
  <si>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</si>
  <si>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</si>
  <si>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</si>
  <si>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</si>
  <si>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</si>
  <si>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</si>
  <si>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</si>
  <si>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</si>
  <si>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</si>
  <si>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</si>
  <si>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</si>
  <si>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</si>
  <si>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</si>
  <si>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</si>
  <si>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</si>
  <si>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</si>
  <si>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</si>
  <si>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</si>
  <si>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</si>
  <si>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</si>
  <si>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</si>
  <si>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</si>
  <si>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</si>
  <si>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</si>
  <si>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</si>
  <si>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</si>
  <si>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</si>
  <si>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</si>
  <si>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</si>
  <si>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</si>
  <si>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</si>
  <si>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</si>
  <si>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</si>
  <si>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</si>
  <si>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</si>
  <si>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</si>
  <si>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</si>
  <si>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</si>
  <si>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</si>
  <si>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</si>
  <si>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</si>
  <si>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</si>
  <si>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</si>
  <si>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</si>
  <si>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</si>
  <si>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</si>
  <si>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</si>
  <si>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</si>
  <si>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</si>
  <si>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</si>
  <si>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</si>
  <si>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</si>
  <si>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</si>
  <si>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</si>
  <si>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</si>
  <si>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</si>
  <si>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</si>
  <si>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</si>
  <si>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</si>
  <si>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</si>
  <si>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</si>
  <si>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</si>
  <si>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</si>
  <si>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</si>
  <si>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</si>
  <si>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</si>
  <si>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</si>
  <si>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</si>
  <si>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</si>
  <si>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</si>
  <si>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</si>
  <si>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</si>
  <si>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</si>
  <si>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</si>
  <si>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</si>
  <si>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</si>
  <si>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</si>
  <si>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</si>
  <si>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</si>
  <si>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</si>
  <si>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</si>
  <si>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</si>
  <si>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</si>
  <si>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</si>
  <si>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</si>
  <si>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</si>
  <si>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</si>
  <si>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</si>
  <si>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</si>
  <si>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</si>
  <si>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</si>
  <si>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</si>
  <si>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</si>
  <si>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</si>
  <si>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</si>
  <si>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</si>
  <si>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</si>
  <si>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</si>
  <si>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</si>
  <si>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</si>
  <si>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</si>
  <si>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</si>
  <si>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</si>
  <si>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</si>
  <si>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</si>
  <si>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</si>
  <si>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</si>
  <si>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</si>
  <si>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</si>
  <si>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</si>
  <si>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</si>
  <si>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</si>
  <si>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</si>
  <si>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</si>
  <si>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</si>
  <si>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</si>
  <si>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</si>
  <si>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</si>
  <si>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</si>
  <si>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</si>
  <si>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</si>
  <si>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</si>
  <si>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</si>
  <si>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</si>
  <si>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</si>
  <si>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</si>
  <si>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</si>
  <si>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</si>
  <si>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</si>
  <si>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</si>
  <si>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</si>
  <si>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</si>
  <si>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</si>
  <si>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</si>
  <si>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</si>
  <si>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</si>
  <si>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</si>
  <si>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</si>
  <si>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</si>
  <si>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</si>
  <si>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</si>
  <si>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</si>
  <si>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</si>
  <si>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</si>
  <si>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</si>
  <si>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</si>
  <si>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</si>
  <si>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</si>
  <si>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</si>
  <si>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</si>
  <si>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</si>
  <si>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</si>
  <si>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</si>
  <si>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</si>
  <si>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</si>
  <si>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</si>
  <si>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</si>
  <si>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</si>
  <si>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</si>
  <si>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</si>
  <si>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</si>
  <si>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</si>
  <si>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</si>
  <si>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</si>
  <si>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</si>
  <si>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</si>
  <si>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</si>
  <si>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</si>
  <si>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</si>
  <si>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</si>
  <si>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</si>
  <si>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</si>
  <si>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</si>
  <si>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</si>
  <si>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</si>
  <si>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</si>
  <si>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</si>
  <si>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</si>
  <si>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</si>
  <si>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</si>
  <si>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</si>
  <si>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</si>
  <si>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</si>
  <si>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</si>
  <si>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</si>
  <si>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</si>
  <si>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</si>
  <si>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</si>
  <si>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</si>
  <si>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</si>
  <si>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</si>
  <si>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</si>
  <si>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</si>
  <si>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</si>
  <si>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</si>
  <si>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</si>
  <si>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</si>
  <si>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</si>
  <si>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</si>
  <si>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</si>
  <si>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</si>
  <si>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</si>
  <si>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</si>
  <si>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</si>
  <si>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</si>
  <si>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</si>
  <si>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</si>
  <si>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</si>
  <si>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</si>
  <si>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</si>
  <si>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</si>
  <si>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</si>
  <si>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</si>
  <si>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</si>
  <si>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</si>
  <si>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</si>
  <si>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</si>
  <si>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</si>
  <si>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</si>
  <si>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</si>
  <si>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</si>
  <si>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</si>
  <si>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</si>
  <si>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</si>
  <si>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</si>
  <si>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</si>
  <si>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</si>
  <si>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</si>
  <si>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</si>
  <si>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</si>
  <si>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</si>
  <si>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</si>
  <si>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</si>
  <si>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</si>
  <si>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</si>
  <si>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</si>
  <si>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</si>
  <si>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</si>
  <si>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</si>
  <si>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</si>
  <si>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</si>
  <si>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</si>
  <si>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</si>
  <si>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</si>
  <si>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</si>
  <si>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</si>
  <si>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</si>
  <si>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</si>
  <si>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</si>
  <si>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</si>
  <si>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</si>
  <si>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</si>
  <si>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</si>
  <si>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</si>
  <si>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</si>
  <si>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</si>
  <si>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</si>
  <si>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</si>
  <si>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</si>
  <si>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</si>
  <si>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</si>
  <si>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</si>
  <si>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</si>
  <si>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</si>
  <si>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</si>
  <si>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</si>
  <si>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</si>
  <si>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</si>
  <si>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</si>
  <si>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</si>
  <si>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</si>
  <si>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</si>
  <si>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</si>
  <si>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</si>
  <si>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</si>
  <si>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</si>
  <si>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</si>
  <si>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</si>
  <si>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</si>
  <si>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</si>
  <si>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</si>
  <si>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</si>
  <si>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</si>
  <si>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</si>
  <si>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</si>
  <si>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</si>
  <si>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</si>
  <si>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</si>
  <si>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</si>
  <si>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</si>
  <si>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</si>
  <si>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</si>
  <si>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</si>
  <si>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</si>
  <si>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</si>
  <si>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</si>
  <si>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</si>
  <si>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</si>
  <si>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</si>
  <si>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</si>
  <si>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</si>
  <si>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</si>
  <si>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</si>
  <si>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</si>
  <si>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</si>
  <si>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</si>
  <si>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</si>
  <si>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</si>
  <si>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</si>
  <si>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</si>
  <si>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</si>
  <si>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</si>
  <si>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</si>
  <si>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</si>
  <si>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</si>
  <si>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</si>
  <si>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</si>
  <si>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</si>
  <si>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</si>
  <si>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</si>
  <si>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</si>
  <si>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</si>
  <si>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</si>
  <si>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</si>
  <si>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</si>
  <si>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</si>
  <si>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</si>
  <si>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</si>
  <si>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</si>
  <si>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</si>
  <si>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</si>
  <si>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</si>
  <si>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</si>
  <si>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</si>
  <si>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</si>
  <si>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</si>
  <si>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</si>
  <si>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</si>
  <si>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</si>
  <si>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</si>
  <si>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</si>
  <si>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</si>
  <si>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</si>
  <si>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</si>
  <si>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</si>
  <si>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</si>
  <si>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</si>
  <si>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</si>
  <si>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</si>
  <si>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</si>
  <si>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</si>
  <si>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</si>
  <si>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</si>
  <si>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</si>
  <si>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</si>
  <si>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</si>
  <si>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</si>
  <si>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</si>
  <si>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</si>
  <si>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</si>
  <si>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</si>
  <si>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</si>
  <si>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</si>
  <si>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</si>
  <si>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</si>
  <si>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</si>
  <si>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</si>
  <si>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</si>
  <si>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</si>
  <si>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</si>
  <si>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</si>
  <si>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</si>
  <si>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</si>
  <si>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</si>
  <si>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</si>
  <si>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</si>
  <si>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</si>
  <si>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</si>
  <si>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</si>
  <si>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</si>
  <si>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</si>
  <si>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</si>
  <si>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</si>
  <si>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</si>
  <si>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</si>
  <si>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</si>
  <si>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</si>
  <si>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</si>
  <si>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</si>
  <si>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</si>
  <si>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</si>
  <si>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</si>
  <si>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</si>
  <si>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</si>
  <si>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</si>
  <si>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</si>
  <si>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</si>
  <si>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</si>
  <si>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</si>
  <si>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</si>
  <si>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</si>
  <si>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</si>
  <si>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</si>
  <si>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</si>
  <si>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</si>
  <si>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</si>
  <si>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</si>
  <si>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</si>
  <si>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</si>
  <si>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</si>
  <si>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</si>
  <si>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</si>
  <si>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</si>
  <si>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</si>
  <si>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</si>
  <si>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</si>
  <si>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</si>
  <si>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</si>
  <si>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</si>
  <si>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</si>
  <si>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</si>
  <si>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</si>
  <si>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</si>
  <si>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</si>
  <si>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</si>
  <si>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</si>
  <si>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</si>
  <si>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</si>
  <si>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</si>
  <si>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</si>
  <si>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</si>
  <si>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</si>
  <si>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</si>
  <si>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</si>
  <si>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</si>
  <si>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</si>
  <si>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</si>
  <si>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</si>
  <si>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</si>
  <si>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</si>
  <si>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</si>
  <si>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</si>
  <si>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</si>
  <si>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</si>
  <si>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</si>
  <si>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</si>
  <si>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</si>
  <si>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</si>
  <si>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</si>
  <si>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</si>
  <si>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</si>
  <si>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</si>
  <si>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</si>
  <si>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</si>
  <si>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</si>
  <si>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</si>
  <si>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</si>
  <si>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</si>
  <si>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</si>
  <si>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</si>
  <si>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</si>
  <si>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</si>
  <si>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</si>
  <si>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</si>
  <si>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</si>
  <si>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</si>
  <si>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</si>
  <si>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</si>
  <si>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</si>
  <si>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</si>
  <si>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</si>
  <si>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</si>
  <si>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</si>
  <si>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</si>
  <si>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</si>
  <si>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</si>
  <si>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</si>
  <si>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</si>
  <si>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</si>
  <si>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</si>
  <si>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</si>
  <si>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</si>
  <si>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</si>
  <si>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</si>
  <si>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</si>
  <si>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</si>
  <si>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</si>
  <si>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</si>
  <si>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</si>
  <si>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</si>
  <si>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</si>
  <si>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</si>
  <si>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</si>
  <si>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</si>
  <si>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</si>
  <si>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</si>
  <si>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</si>
  <si>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</si>
  <si>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</si>
  <si>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</si>
  <si>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</si>
  <si>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</si>
  <si>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</si>
  <si>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</si>
  <si>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</si>
  <si>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</si>
  <si>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</si>
  <si>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</si>
  <si>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</si>
  <si>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</si>
  <si>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</si>
  <si>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</si>
  <si>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</si>
  <si>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</si>
  <si>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</si>
  <si>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</si>
  <si>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</si>
  <si>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</si>
  <si>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</si>
  <si>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</si>
  <si>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</si>
  <si>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</si>
  <si>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</si>
  <si>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</si>
  <si>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</si>
  <si>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</si>
  <si>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</si>
  <si>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</si>
  <si>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</si>
  <si>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</si>
  <si>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</si>
  <si>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</si>
  <si>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</si>
  <si>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</si>
  <si>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</si>
  <si>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</si>
  <si>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</si>
  <si>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</si>
  <si>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</si>
  <si>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</si>
  <si>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</si>
  <si>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</si>
  <si>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</si>
  <si>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</si>
  <si>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</si>
  <si>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</si>
  <si>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</si>
  <si>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</si>
  <si>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</si>
  <si>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</si>
  <si>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</si>
  <si>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</si>
  <si>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</si>
  <si>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</si>
  <si>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</si>
  <si>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</si>
  <si>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</si>
  <si>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</si>
  <si>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</si>
  <si>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</si>
  <si>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</si>
  <si>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</si>
  <si>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</si>
  <si>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</si>
  <si>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</si>
  <si>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</si>
  <si>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</si>
  <si>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</si>
  <si>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</si>
  <si>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</si>
  <si>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</si>
  <si>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</si>
  <si>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</si>
  <si>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</si>
  <si>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</si>
  <si>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</si>
  <si>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</si>
  <si>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</si>
  <si>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</si>
  <si>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</si>
  <si>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</si>
  <si>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</si>
  <si>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</si>
  <si>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</si>
  <si>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</si>
  <si>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</si>
  <si>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</si>
  <si>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</si>
  <si>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</si>
  <si>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</si>
  <si>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</si>
  <si>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</si>
  <si>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</si>
  <si>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</si>
  <si>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</si>
  <si>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</si>
  <si>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</si>
  <si>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</si>
  <si>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</si>
  <si>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</si>
  <si>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</si>
  <si>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</si>
  <si>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</si>
  <si>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</si>
  <si>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</si>
  <si>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</si>
  <si>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</si>
  <si>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</si>
  <si>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</si>
  <si>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</si>
  <si>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</si>
  <si>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</si>
  <si>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</si>
  <si>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</si>
  <si>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</si>
  <si>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</si>
  <si>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</si>
  <si>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</si>
  <si>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</si>
  <si>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</si>
  <si>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</si>
  <si>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</si>
  <si>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</si>
  <si>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</si>
  <si>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</si>
  <si>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</si>
  <si>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</si>
  <si>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</si>
  <si>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</si>
  <si>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</si>
  <si>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</si>
  <si>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</si>
  <si>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</si>
  <si>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</si>
  <si>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</si>
  <si>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</si>
  <si>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</si>
  <si>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</si>
  <si>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</si>
  <si>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</si>
  <si>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</si>
  <si>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</si>
  <si>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</si>
  <si>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</si>
  <si>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</si>
  <si>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</si>
  <si>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</si>
  <si>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</si>
  <si>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</si>
  <si>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</si>
  <si>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</si>
  <si>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</si>
  <si>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</si>
  <si>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</si>
  <si>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</si>
  <si>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</si>
  <si>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</si>
  <si>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</si>
  <si>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</si>
  <si>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</si>
  <si>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</si>
  <si>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</si>
  <si>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</si>
  <si>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</si>
  <si>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</si>
  <si>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</si>
  <si>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</si>
  <si>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</si>
  <si>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</si>
  <si>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</si>
  <si>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</si>
  <si>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</si>
  <si>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</si>
  <si>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</si>
  <si>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</si>
  <si>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</si>
  <si>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</si>
  <si>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</si>
  <si>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</si>
  <si>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</si>
  <si>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</si>
  <si>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</si>
  <si>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</si>
  <si>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</si>
  <si>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</si>
  <si>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</si>
  <si>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</si>
  <si>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</si>
  <si>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</si>
  <si>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</si>
  <si>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</si>
  <si>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</si>
  <si>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</si>
  <si>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</si>
  <si>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</si>
  <si>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</si>
  <si>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</si>
  <si>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</si>
  <si>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</si>
  <si>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</si>
  <si>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</si>
  <si>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</si>
  <si>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</si>
  <si>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</si>
  <si>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</si>
  <si>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</si>
  <si>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</si>
  <si>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</si>
  <si>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</si>
  <si>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</si>
  <si>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</si>
  <si>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</si>
  <si>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</si>
  <si>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</si>
  <si>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</si>
  <si>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</si>
  <si>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</si>
  <si>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</si>
  <si>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</si>
  <si>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</si>
  <si>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</si>
  <si>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</si>
  <si>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</si>
  <si>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</si>
  <si>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</si>
  <si>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</si>
  <si>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</si>
  <si>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</si>
  <si>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</si>
  <si>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</si>
  <si>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</si>
  <si>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</si>
  <si>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</si>
  <si>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</si>
  <si>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</si>
  <si>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</si>
  <si>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</si>
  <si>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</si>
  <si>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</si>
  <si>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</si>
  <si>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</si>
  <si>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</si>
  <si>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</si>
  <si>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</si>
  <si>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</si>
  <si>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</si>
  <si>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</si>
  <si>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</si>
  <si>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</si>
  <si>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</si>
  <si>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</si>
  <si>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</si>
  <si>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</si>
  <si>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</si>
  <si>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</si>
  <si>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</si>
  <si>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</si>
  <si>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</si>
  <si>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</si>
  <si>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</si>
  <si>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</si>
  <si>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</si>
  <si>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</si>
  <si>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</si>
  <si>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</si>
  <si>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</si>
  <si>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</si>
  <si>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</si>
  <si>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</si>
  <si>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</si>
  <si>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</si>
  <si>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</si>
  <si>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</si>
  <si>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</si>
  <si>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</si>
  <si>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</si>
  <si>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</si>
  <si>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</si>
  <si>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</si>
  <si>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</si>
  <si>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</si>
  <si>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</si>
  <si>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</si>
  <si>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</si>
  <si>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</si>
  <si>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</si>
  <si>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</si>
  <si>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</si>
  <si>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</si>
  <si>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</si>
  <si>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</si>
  <si>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</si>
  <si>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</si>
  <si>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</si>
  <si>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</si>
  <si>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</si>
  <si>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</si>
  <si>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</si>
  <si>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</si>
  <si>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</si>
  <si>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</si>
  <si>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</si>
  <si>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</si>
  <si>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</si>
  <si>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</si>
  <si>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</si>
  <si>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</si>
  <si>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</si>
  <si>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</si>
  <si>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</si>
  <si>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</si>
  <si>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</si>
  <si>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</si>
  <si>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</si>
  <si>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</si>
  <si>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</si>
  <si>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</si>
  <si>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</si>
  <si>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</si>
  <si>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</si>
  <si>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</si>
  <si>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</si>
  <si>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</si>
  <si>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</si>
  <si>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</si>
  <si>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</si>
  <si>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</si>
  <si>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</si>
  <si>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</si>
  <si>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</si>
  <si>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</si>
  <si>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</si>
  <si>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</si>
  <si>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</si>
  <si>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</si>
  <si>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</si>
  <si>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</si>
  <si>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</si>
  <si>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</si>
  <si>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</si>
  <si>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</si>
  <si>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</si>
  <si>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</si>
  <si>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</si>
  <si>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</si>
  <si>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</si>
  <si>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</si>
  <si>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</si>
  <si>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</si>
  <si>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</si>
  <si>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</si>
  <si>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</si>
  <si>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</si>
  <si>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</si>
  <si>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</si>
  <si>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</si>
  <si>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</si>
  <si>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</si>
  <si>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</si>
  <si>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</si>
  <si>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</si>
  <si>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</si>
  <si>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</si>
  <si>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</si>
  <si>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</si>
  <si>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</si>
  <si>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</si>
  <si>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</si>
  <si>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</si>
  <si>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</si>
  <si>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</si>
  <si>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</si>
  <si>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</si>
  <si>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</si>
  <si>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</si>
  <si>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</si>
  <si>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</si>
  <si>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</si>
  <si>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</si>
  <si>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</si>
  <si>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</si>
  <si>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</si>
  <si>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</si>
  <si>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</si>
  <si>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</si>
  <si>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</si>
  <si>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</si>
  <si>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</si>
  <si>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</si>
  <si>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</si>
  <si>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</si>
  <si>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</si>
  <si>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</si>
  <si>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</si>
  <si>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</si>
  <si>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</si>
  <si>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</si>
  <si>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</si>
  <si>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</si>
  <si>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</si>
  <si>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</si>
  <si>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</si>
  <si>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</si>
  <si>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</si>
  <si>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</si>
  <si>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</si>
  <si>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</si>
  <si>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</si>
  <si>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</si>
  <si>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</si>
  <si>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</si>
  <si>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</si>
  <si>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</si>
  <si>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</si>
  <si>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</si>
  <si>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</si>
  <si>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</si>
  <si>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</si>
  <si>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</si>
  <si>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</si>
  <si>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</si>
  <si>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</si>
  <si>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</si>
  <si>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</si>
  <si>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</si>
  <si>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</si>
  <si>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</si>
  <si>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</si>
  <si>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</si>
  <si>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</si>
  <si>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</si>
  <si>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</si>
  <si>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</si>
  <si>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</si>
  <si>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</si>
  <si>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</si>
  <si>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</si>
  <si>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</si>
  <si>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</si>
  <si>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</si>
  <si>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</si>
  <si>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</si>
  <si>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</si>
  <si>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</si>
  <si>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</si>
  <si>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</si>
  <si>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</si>
  <si>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</si>
  <si>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</si>
  <si>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</si>
  <si>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</si>
  <si>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</si>
  <si>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</si>
  <si>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</si>
  <si>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</si>
  <si>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</si>
  <si>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</si>
  <si>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</si>
  <si>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</si>
  <si>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</si>
  <si>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</si>
  <si>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</si>
  <si>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</si>
  <si>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</si>
  <si>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</si>
  <si>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</si>
  <si>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</si>
  <si>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</si>
  <si>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</si>
  <si>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</si>
  <si>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</si>
  <si>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</si>
  <si>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</si>
  <si>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</si>
  <si>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</si>
  <si>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</si>
  <si>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</si>
  <si>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</si>
  <si>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</si>
  <si>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</si>
  <si>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</si>
  <si>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</si>
  <si>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</si>
  <si>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</si>
  <si>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</si>
  <si>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</si>
  <si>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</si>
  <si>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</si>
  <si>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</si>
  <si>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</si>
  <si>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</si>
  <si>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</si>
  <si>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</si>
  <si>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</si>
  <si>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</si>
  <si>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</si>
  <si>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</si>
  <si>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</si>
  <si>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</si>
  <si>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</si>
  <si>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</si>
  <si>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</si>
  <si>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</si>
  <si>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</si>
  <si>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</si>
  <si>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</si>
  <si>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</si>
  <si>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</si>
  <si>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</si>
  <si>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</si>
  <si>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</si>
  <si>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</si>
  <si>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</si>
  <si>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</si>
  <si>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</si>
  <si>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</si>
  <si>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</si>
  <si>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</si>
  <si>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</si>
  <si>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</si>
  <si>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</si>
  <si>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</si>
  <si>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</si>
  <si>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</si>
  <si>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</si>
  <si>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</si>
  <si>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</si>
  <si>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</si>
  <si>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</si>
  <si>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</si>
  <si>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</si>
  <si>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</si>
  <si>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</si>
  <si>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</si>
  <si>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</si>
  <si>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</si>
  <si>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</si>
  <si>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</si>
  <si>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</si>
  <si>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</si>
  <si>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</si>
  <si>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</si>
  <si>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</si>
  <si>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</si>
  <si>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</si>
  <si>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</si>
  <si>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</si>
  <si>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</si>
  <si>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</si>
  <si>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</si>
  <si>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</si>
  <si>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</si>
  <si>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</si>
  <si>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</si>
  <si>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</si>
  <si>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</si>
  <si>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</si>
  <si>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</si>
  <si>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</si>
  <si>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</si>
  <si>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</si>
  <si>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</si>
  <si>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</si>
  <si>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</si>
  <si>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</si>
  <si>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</si>
  <si>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</si>
  <si>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</si>
  <si>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</si>
  <si>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</si>
  <si>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</si>
  <si>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</si>
  <si>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</si>
  <si>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</si>
  <si>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</si>
  <si>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</si>
  <si>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</si>
  <si>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</si>
  <si>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</si>
  <si>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</si>
  <si>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</si>
  <si>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</si>
  <si>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</si>
  <si>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</si>
  <si>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</si>
  <si>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</si>
  <si>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</si>
  <si>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</si>
  <si>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</si>
  <si>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</si>
  <si>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</si>
  <si>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</si>
  <si>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</si>
  <si>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</si>
  <si>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</si>
  <si>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</si>
  <si>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</si>
  <si>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</si>
  <si>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</si>
  <si>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</si>
  <si>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</si>
  <si>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</si>
  <si>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</si>
  <si>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</si>
  <si>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</si>
  <si>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</si>
  <si>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</si>
  <si>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</si>
  <si>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</si>
  <si>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</si>
  <si>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</si>
  <si>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</si>
  <si>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</si>
  <si>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</si>
  <si>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</si>
  <si>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</si>
  <si>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</si>
  <si>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</si>
  <si>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</si>
  <si>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</si>
  <si>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</si>
  <si>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</si>
  <si>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</si>
  <si>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</si>
  <si>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</si>
  <si>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</si>
  <si>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</si>
  <si>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</si>
  <si>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</si>
  <si>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</si>
  <si>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</si>
  <si>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</si>
  <si>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</si>
  <si>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</si>
  <si>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</si>
  <si>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</si>
  <si>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</si>
  <si>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</si>
  <si>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</si>
  <si>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</si>
  <si>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</si>
  <si>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</si>
  <si>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</si>
  <si>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</si>
  <si>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</si>
  <si>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</si>
  <si>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</si>
  <si>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</si>
  <si>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</si>
  <si>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</si>
  <si>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</si>
  <si>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</si>
  <si>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</si>
  <si>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</si>
  <si>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</si>
  <si>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</si>
  <si>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</si>
  <si>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</si>
  <si>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</si>
  <si>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</si>
  <si>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</si>
  <si>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</si>
  <si>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</si>
  <si>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</si>
  <si>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</si>
  <si>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</si>
  <si>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</si>
  <si>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</si>
  <si>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</si>
  <si>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</si>
  <si>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</si>
  <si>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</si>
  <si>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</si>
  <si>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</si>
  <si>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</si>
  <si>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</si>
  <si>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</si>
  <si>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</si>
  <si>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</si>
  <si>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</si>
  <si>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</si>
  <si>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</si>
  <si>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</si>
  <si>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</si>
  <si>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</si>
  <si>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</si>
  <si>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</si>
  <si>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</si>
  <si>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</si>
  <si>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</si>
  <si>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</si>
  <si>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</si>
  <si>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</si>
  <si>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</si>
  <si>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</si>
  <si>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</si>
  <si>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</si>
  <si>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</si>
  <si>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</si>
  <si>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</si>
  <si>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</si>
  <si>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</si>
  <si>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</si>
  <si>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</si>
  <si>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</si>
  <si>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</si>
  <si>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</si>
  <si>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</si>
  <si>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</si>
  <si>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</si>
  <si>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</si>
  <si>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</si>
  <si>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</si>
  <si>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</si>
  <si>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</si>
  <si>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</si>
  <si>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</si>
  <si>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</si>
  <si>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</si>
  <si>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</si>
  <si>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</si>
  <si>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</si>
  <si>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</si>
  <si>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</si>
  <si>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</si>
  <si>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</si>
  <si>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</si>
  <si>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</si>
  <si>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</si>
  <si>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</si>
  <si>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</si>
  <si>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</si>
  <si>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</si>
  <si>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</si>
  <si>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</si>
  <si>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</si>
  <si>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</si>
  <si>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</si>
  <si>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</si>
  <si>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</si>
  <si>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</si>
  <si>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</si>
  <si>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</si>
  <si>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</si>
  <si>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</si>
  <si>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</si>
  <si>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</si>
  <si>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</si>
  <si>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</si>
  <si>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</si>
  <si>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</si>
  <si>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</si>
  <si>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</si>
  <si>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</si>
  <si>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</si>
  <si>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</si>
  <si>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</si>
  <si>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</si>
  <si>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</si>
  <si>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</si>
  <si>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</si>
  <si>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</si>
  <si>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</si>
  <si>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</si>
  <si>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</si>
  <si>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</si>
  <si>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</si>
  <si>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</si>
  <si>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</si>
  <si>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</si>
  <si>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</si>
  <si>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</si>
  <si>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</si>
  <si>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</si>
  <si>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</si>
  <si>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</si>
  <si>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</si>
  <si>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</si>
  <si>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</si>
  <si>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</si>
  <si>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</si>
  <si>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</si>
  <si>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</si>
  <si>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</si>
  <si>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</si>
  <si>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</si>
  <si>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</si>
  <si>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</si>
  <si>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</si>
  <si>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</si>
  <si>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</si>
  <si>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</si>
  <si>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</si>
  <si>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</si>
  <si>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</si>
  <si>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</si>
  <si>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</si>
  <si>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</si>
  <si>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</si>
  <si>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</si>
  <si>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</si>
  <si>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</si>
  <si>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</si>
  <si>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</si>
  <si>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</si>
  <si>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</si>
  <si>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</si>
  <si>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</si>
  <si>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</si>
  <si>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</si>
  <si>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</si>
  <si>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</si>
  <si>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</si>
  <si>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</si>
  <si>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</si>
  <si>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</si>
  <si>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</si>
  <si>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</si>
  <si>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</si>
  <si>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</si>
  <si>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</si>
  <si>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</si>
  <si>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</si>
  <si>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</si>
  <si>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</si>
  <si>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</si>
  <si>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</si>
  <si>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</si>
  <si>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</si>
  <si>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</si>
  <si>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</si>
  <si>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</si>
  <si>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</si>
  <si>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</si>
  <si>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</si>
  <si>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</si>
  <si>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</si>
  <si>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</si>
  <si>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</si>
  <si>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</si>
  <si>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</si>
  <si>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</si>
  <si>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</si>
  <si>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</si>
  <si>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</si>
  <si>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</si>
  <si>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</si>
  <si>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</si>
  <si>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</si>
  <si>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</si>
  <si>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</si>
  <si>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</si>
  <si>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</si>
  <si>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</si>
  <si>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</si>
  <si>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</si>
  <si>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</si>
  <si>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</si>
  <si>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</si>
  <si>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</si>
  <si>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</si>
  <si>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</si>
  <si>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</si>
  <si>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</si>
  <si>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</si>
  <si>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</si>
  <si>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</si>
  <si>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</si>
  <si>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</si>
  <si>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</si>
  <si>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</si>
  <si>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</si>
  <si>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</si>
  <si>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</si>
  <si>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</si>
  <si>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</si>
  <si>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</si>
  <si>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</si>
  <si>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</si>
  <si>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</si>
  <si>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</si>
  <si>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</si>
  <si>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</si>
  <si>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</si>
  <si>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</si>
  <si>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</si>
  <si>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</si>
  <si>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</si>
  <si>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</si>
  <si>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</si>
  <si>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</si>
  <si>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</si>
  <si>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</si>
  <si>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</si>
  <si>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</si>
  <si>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</si>
  <si>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</si>
  <si>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</si>
  <si>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</si>
  <si>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</si>
  <si>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</si>
  <si>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</si>
  <si>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</si>
  <si>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</si>
  <si>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</si>
  <si>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</si>
  <si>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</si>
  <si>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</si>
  <si>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</si>
  <si>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</si>
  <si>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</si>
  <si>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</si>
  <si>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</si>
  <si>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</si>
  <si>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</si>
  <si>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</si>
  <si>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</si>
  <si>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</si>
  <si>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</si>
  <si>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</si>
  <si>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</si>
  <si>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</si>
  <si>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</si>
  <si>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</si>
  <si>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</si>
  <si>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</si>
  <si>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</si>
  <si>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</si>
  <si>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</si>
  <si>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</si>
  <si>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</si>
  <si>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</si>
  <si>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</si>
  <si>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</si>
  <si>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</si>
  <si>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</si>
  <si>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</si>
  <si>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</si>
  <si>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</si>
  <si>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</si>
  <si>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</si>
  <si>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</si>
  <si>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</si>
  <si>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</si>
  <si>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</si>
  <si>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</si>
  <si>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</si>
  <si>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</si>
  <si>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</si>
  <si>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</si>
  <si>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</si>
  <si>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</si>
  <si>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</si>
  <si>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</si>
  <si>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</si>
  <si>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</si>
  <si>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</si>
  <si>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</si>
  <si>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</si>
  <si>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</si>
  <si>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</si>
  <si>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</si>
  <si>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</si>
  <si>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</si>
  <si>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</si>
  <si>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</si>
  <si>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</si>
  <si>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</si>
  <si>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</si>
  <si>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</si>
  <si>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</si>
  <si>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</si>
  <si>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</si>
  <si>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</si>
  <si>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</si>
  <si>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</si>
  <si>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</si>
  <si>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</si>
  <si>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</si>
  <si>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</si>
  <si>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</si>
  <si>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</si>
  <si>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</si>
  <si>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</si>
  <si>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</si>
  <si>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</si>
  <si>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</si>
  <si>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</si>
  <si>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</si>
  <si>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</si>
  <si>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</si>
  <si>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</si>
  <si>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</si>
  <si>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</si>
  <si>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</si>
  <si>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</si>
  <si>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</si>
  <si>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</si>
  <si>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</si>
  <si>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</si>
  <si>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</si>
  <si>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</si>
  <si>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</si>
  <si>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</si>
  <si>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</si>
  <si>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</si>
  <si>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</si>
  <si>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</si>
  <si>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</si>
  <si>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</si>
  <si>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</si>
  <si>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</si>
  <si>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</si>
  <si>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</si>
  <si>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</si>
  <si>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</si>
  <si>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</si>
  <si>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</si>
  <si>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</si>
  <si>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</si>
  <si>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</si>
  <si>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</si>
  <si>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</si>
  <si>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</si>
  <si>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</si>
  <si>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</si>
  <si>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</si>
  <si>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</si>
  <si>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</si>
  <si>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</si>
  <si>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</si>
  <si>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</si>
  <si>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</si>
  <si>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</si>
  <si>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</si>
  <si>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</si>
  <si>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</si>
  <si>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</si>
  <si>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</si>
  <si>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</si>
  <si>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</si>
  <si>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</si>
  <si>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</si>
  <si>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</si>
  <si>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</si>
  <si>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</si>
  <si>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</si>
  <si>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</si>
  <si>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</si>
  <si>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</si>
  <si>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</si>
  <si>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</si>
  <si>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</si>
  <si>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</si>
  <si>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</si>
  <si>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</si>
  <si>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</si>
  <si>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</si>
  <si>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</si>
  <si>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</si>
  <si>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</si>
  <si>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</si>
  <si>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</si>
  <si>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</si>
  <si>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</si>
  <si>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</si>
  <si>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</si>
  <si>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</si>
  <si>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</si>
  <si>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</si>
  <si>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</si>
  <si>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</si>
  <si>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</si>
  <si>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</si>
  <si>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</si>
  <si>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</si>
  <si>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</si>
  <si>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</si>
  <si>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</si>
  <si>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</si>
  <si>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</si>
  <si>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</si>
  <si>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</si>
  <si>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</si>
  <si>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</si>
  <si>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</si>
  <si>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</si>
  <si>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</si>
  <si>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</si>
  <si>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</si>
  <si>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</si>
  <si>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</si>
  <si>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</si>
  <si>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</si>
  <si>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</si>
  <si>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</si>
  <si>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</si>
  <si>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</si>
  <si>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</si>
  <si>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</si>
  <si>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</si>
  <si>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</si>
  <si>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</si>
  <si>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</si>
  <si>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</si>
  <si>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</si>
  <si>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</si>
  <si>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</si>
  <si>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</si>
  <si>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</si>
  <si>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</si>
  <si>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</si>
  <si>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</si>
  <si>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</si>
  <si>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</si>
  <si>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</si>
  <si>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</si>
  <si>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</si>
  <si>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</si>
  <si>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</si>
  <si>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</si>
  <si>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</si>
  <si>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</si>
  <si>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</si>
  <si>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</si>
  <si>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</si>
  <si>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</si>
  <si>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</si>
  <si>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</si>
  <si>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</si>
  <si>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</si>
  <si>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</si>
  <si>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</si>
  <si>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</si>
  <si>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</si>
  <si>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</si>
  <si>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</si>
  <si>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</si>
  <si>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</si>
  <si>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</si>
  <si>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</si>
  <si>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</si>
  <si>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</si>
  <si>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</si>
  <si>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</si>
  <si>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</si>
  <si>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</si>
  <si>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</si>
  <si>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</si>
  <si>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</si>
  <si>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</si>
  <si>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</si>
  <si>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</si>
  <si>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</si>
  <si>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</si>
  <si>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</si>
  <si>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</si>
  <si>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</si>
  <si>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</si>
  <si>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</si>
  <si>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</si>
  <si>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</si>
  <si>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</si>
  <si>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</si>
  <si>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</si>
  <si>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</si>
  <si>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</si>
  <si>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</si>
  <si>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</si>
  <si>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</si>
  <si>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</si>
  <si>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</si>
  <si>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</si>
  <si>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</si>
  <si>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</si>
  <si>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</si>
  <si>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</si>
  <si>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</si>
  <si>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</si>
  <si>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</si>
  <si>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</si>
  <si>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</si>
  <si>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</si>
  <si>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</si>
  <si>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</si>
  <si>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</si>
  <si>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</si>
  <si>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</si>
  <si>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</si>
  <si>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</si>
  <si>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</si>
  <si>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</si>
  <si>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</si>
  <si>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</si>
  <si>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</si>
  <si>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</si>
  <si>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</si>
  <si>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</si>
  <si>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</si>
  <si>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</si>
  <si>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</si>
  <si>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</si>
  <si>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</si>
  <si>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</si>
  <si>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</si>
  <si>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</si>
  <si>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</si>
  <si>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</si>
  <si>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</si>
  <si>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</si>
  <si>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</si>
  <si>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</si>
  <si>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</si>
  <si>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</si>
  <si>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</si>
  <si>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</si>
  <si>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</si>
  <si>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</si>
  <si>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</si>
  <si>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</si>
  <si>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</si>
  <si>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</si>
  <si>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</si>
  <si>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</si>
  <si>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</si>
  <si>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</si>
  <si>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</si>
  <si>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</si>
  <si>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</si>
  <si>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</si>
  <si>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</si>
  <si>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</si>
  <si>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</si>
  <si>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</si>
  <si>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</si>
  <si>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</si>
  <si>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</si>
  <si>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</si>
  <si>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</si>
  <si>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</si>
  <si>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</si>
  <si>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</si>
  <si>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</si>
  <si>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</si>
  <si>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</si>
  <si>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</si>
  <si>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</si>
  <si>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</si>
  <si>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</si>
  <si>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</si>
  <si>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</si>
  <si>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</si>
  <si>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</si>
  <si>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</si>
  <si>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</si>
  <si>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</si>
  <si>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</si>
  <si>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</si>
  <si>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</si>
  <si>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</si>
  <si>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</si>
  <si>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</si>
  <si>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</si>
  <si>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</si>
  <si>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</si>
  <si>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</si>
  <si>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</si>
  <si>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</si>
  <si>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</si>
  <si>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</si>
  <si>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</si>
  <si>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</si>
  <si>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</si>
  <si>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</si>
  <si>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</si>
  <si>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</si>
  <si>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</si>
  <si>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</si>
  <si>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</si>
  <si>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</si>
  <si>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</si>
  <si>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</si>
  <si>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</si>
  <si>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</si>
  <si>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</si>
  <si>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</si>
  <si>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</si>
  <si>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</si>
  <si>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</si>
  <si>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</si>
  <si>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</si>
  <si>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</si>
  <si>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</si>
  <si>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</si>
  <si>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</si>
  <si>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</si>
  <si>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</si>
  <si>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</si>
  <si>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</si>
  <si>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</si>
  <si>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</si>
  <si>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</si>
  <si>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</si>
  <si>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</si>
  <si>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</si>
  <si>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</si>
  <si>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</si>
  <si>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</si>
  <si>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</si>
  <si>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</si>
  <si>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</si>
  <si>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</si>
  <si>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</si>
  <si>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</si>
  <si>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</si>
  <si>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</si>
  <si>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</si>
  <si>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</si>
  <si>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</si>
  <si>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</si>
  <si>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</si>
  <si>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</si>
  <si>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</si>
  <si>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</si>
  <si>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</si>
  <si>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</si>
  <si>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</si>
  <si>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</si>
  <si>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</si>
  <si>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</si>
  <si>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</si>
  <si>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</si>
  <si>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</si>
  <si>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</si>
  <si>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</si>
  <si>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</si>
  <si>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</si>
  <si>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</si>
  <si>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</si>
  <si>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</si>
  <si>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</si>
  <si>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</si>
  <si>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</si>
  <si>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</si>
  <si>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</si>
  <si>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</si>
  <si>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</si>
  <si>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</si>
  <si>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</si>
  <si>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</si>
  <si>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</si>
  <si>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</si>
  <si>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</si>
  <si>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</si>
  <si>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</si>
  <si>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</si>
  <si>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</si>
  <si>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</si>
  <si>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</si>
  <si>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</si>
  <si>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</si>
  <si>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</si>
  <si>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</si>
  <si>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</si>
  <si>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</si>
  <si>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</si>
  <si>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</si>
  <si>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</si>
  <si>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</si>
  <si>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</si>
  <si>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</si>
  <si>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</si>
  <si>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</si>
  <si>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</si>
  <si>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</si>
  <si>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</si>
  <si>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</si>
  <si>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</si>
  <si>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</si>
  <si>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</si>
  <si>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</si>
  <si>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</si>
  <si>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</si>
  <si>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</si>
  <si>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</si>
  <si>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</si>
  <si>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</si>
  <si>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</si>
  <si>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</si>
  <si>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</si>
  <si>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</si>
  <si>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</si>
  <si>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</si>
  <si>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</si>
  <si>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</si>
  <si>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</si>
  <si>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</si>
  <si>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</si>
  <si>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</si>
  <si>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</si>
  <si>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</si>
  <si>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</si>
  <si>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</si>
  <si>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</si>
  <si>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</si>
  <si>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</si>
  <si>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</si>
  <si>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</si>
  <si>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</si>
  <si>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</si>
  <si>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</si>
  <si>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</si>
  <si>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</si>
  <si>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</si>
  <si>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</si>
  <si>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</si>
  <si>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</si>
  <si>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</si>
  <si>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</si>
  <si>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</si>
  <si>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</si>
  <si>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</si>
  <si>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</si>
  <si>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</si>
  <si>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</si>
  <si>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</si>
  <si>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</si>
  <si>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</si>
  <si>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</si>
  <si>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</si>
  <si>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</si>
  <si>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</si>
  <si>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</si>
  <si>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</si>
  <si>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</si>
  <si>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</si>
  <si>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</si>
  <si>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</si>
  <si>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</si>
  <si>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</si>
  <si>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</si>
  <si>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</si>
  <si>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</si>
  <si>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</si>
  <si>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</si>
  <si>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</si>
  <si>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</si>
  <si>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</si>
  <si>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</si>
  <si>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</si>
  <si>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</si>
  <si>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</si>
  <si>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</si>
  <si>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</si>
  <si>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</si>
  <si>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</si>
  <si>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</si>
  <si>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</si>
  <si>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</si>
  <si>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</si>
  <si>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</si>
  <si>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</si>
  <si>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</si>
  <si>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</si>
  <si>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</si>
  <si>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</si>
  <si>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</si>
  <si>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</si>
  <si>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</si>
  <si>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</si>
  <si>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</si>
  <si>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</si>
  <si>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</si>
  <si>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</si>
  <si>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</si>
  <si>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</si>
  <si>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</si>
  <si>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</si>
  <si>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</si>
  <si>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</si>
  <si>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</si>
  <si>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</si>
  <si>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</si>
  <si>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</si>
  <si>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</si>
  <si>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</si>
  <si>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</si>
  <si>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</si>
  <si>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</si>
  <si>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</si>
  <si>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</si>
  <si>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</si>
  <si>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</si>
  <si>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</si>
  <si>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</si>
  <si>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</si>
  <si>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</si>
  <si>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</si>
  <si>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</si>
  <si>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</si>
  <si>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</si>
  <si>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</si>
  <si>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</si>
  <si>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</si>
  <si>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</si>
  <si>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</si>
  <si>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</si>
  <si>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</si>
  <si>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</si>
  <si>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</si>
  <si>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</si>
  <si>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</si>
  <si>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</si>
  <si>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</si>
  <si>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</si>
  <si>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</si>
  <si>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</si>
  <si>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</si>
  <si>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</si>
  <si>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</si>
  <si>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</si>
  <si>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</si>
  <si>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</si>
  <si>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</si>
  <si>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</si>
  <si>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</si>
  <si>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</si>
  <si>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</si>
  <si>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</si>
  <si>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</si>
  <si>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</si>
  <si>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</si>
  <si>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</si>
  <si>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</si>
  <si>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</si>
  <si>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</si>
  <si>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</si>
  <si>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</si>
  <si>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</si>
  <si>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</si>
  <si>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</si>
  <si>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</si>
  <si>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</si>
  <si>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</si>
  <si>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</si>
  <si>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</si>
  <si>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</si>
  <si>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</si>
  <si>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</si>
  <si>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</si>
  <si>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</si>
  <si>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</si>
  <si>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</si>
  <si>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</si>
  <si>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</si>
  <si>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</si>
  <si>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</si>
  <si>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</si>
  <si>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</si>
  <si>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</si>
  <si>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</si>
  <si>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</si>
  <si>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</si>
  <si>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</si>
  <si>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</si>
  <si>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</si>
  <si>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</si>
  <si>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</si>
  <si>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</si>
  <si>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</si>
  <si>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</si>
  <si>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</si>
  <si>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</si>
  <si>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</si>
  <si>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</si>
  <si>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</si>
  <si>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</si>
  <si>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</si>
  <si>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</si>
  <si>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</si>
  <si>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</si>
  <si>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</si>
  <si>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</si>
  <si>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</si>
  <si>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</si>
  <si>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</si>
  <si>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</si>
  <si>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</si>
  <si>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</si>
  <si>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</si>
  <si>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</si>
  <si>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</si>
  <si>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</si>
  <si>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</si>
  <si>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</si>
  <si>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</si>
  <si>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</si>
  <si>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</si>
  <si>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</si>
  <si>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</si>
  <si>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</si>
  <si>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</si>
  <si>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</si>
  <si>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</si>
  <si>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</si>
  <si>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</si>
  <si>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</si>
  <si>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</si>
  <si>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</si>
  <si>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</si>
  <si>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</si>
  <si>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</si>
  <si>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</si>
  <si>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</si>
  <si>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</si>
  <si>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</si>
  <si>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</si>
  <si>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</si>
  <si>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</si>
  <si>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</si>
  <si>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</si>
  <si>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</si>
  <si>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</si>
  <si>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</si>
  <si>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</si>
  <si>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</si>
  <si>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</si>
  <si>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</si>
  <si>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</si>
  <si>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</si>
  <si>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</si>
  <si>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</si>
  <si>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</si>
  <si>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</si>
  <si>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</si>
  <si>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</si>
  <si>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</si>
  <si>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</si>
  <si>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</si>
  <si>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</si>
  <si>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</si>
  <si>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</si>
  <si>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</si>
  <si>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</si>
  <si>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</si>
  <si>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</si>
  <si>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</si>
  <si>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</si>
  <si>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</si>
  <si>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</si>
  <si>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</si>
  <si>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</si>
  <si>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</si>
  <si>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</si>
  <si>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</si>
  <si>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</si>
  <si>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</si>
  <si>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</si>
  <si>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</si>
  <si>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</si>
  <si>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</si>
  <si>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</si>
  <si>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</si>
  <si>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</si>
  <si>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</si>
  <si>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</si>
  <si>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</si>
  <si>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</si>
  <si>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</si>
  <si>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</si>
  <si>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</si>
  <si>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</si>
  <si>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</si>
  <si>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</si>
  <si>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</si>
  <si>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</si>
  <si>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</si>
  <si>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</si>
  <si>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</si>
  <si>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</si>
  <si>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</si>
  <si>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</si>
  <si>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</si>
  <si>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</si>
  <si>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</si>
  <si>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</si>
  <si>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</si>
  <si>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</si>
  <si>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</si>
  <si>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</si>
  <si>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</si>
  <si>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</si>
  <si>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</si>
  <si>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</si>
  <si>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</si>
  <si>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</si>
  <si>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</si>
  <si>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</si>
  <si>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</si>
  <si>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</si>
  <si>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</si>
  <si>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</si>
  <si>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</si>
  <si>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</si>
  <si>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</si>
  <si>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</si>
  <si>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</si>
  <si>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</si>
  <si>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</si>
  <si>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</si>
  <si>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</si>
  <si>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</si>
  <si>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</si>
  <si>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</si>
  <si>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</si>
  <si>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</si>
  <si>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</si>
  <si>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</si>
  <si>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</si>
  <si>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</si>
  <si>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</si>
  <si>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</si>
  <si>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</si>
  <si>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</si>
  <si>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</si>
  <si>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</si>
  <si>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</si>
  <si>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</si>
  <si>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</si>
  <si>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</si>
  <si>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</si>
  <si>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</si>
  <si>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</si>
  <si>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</si>
  <si>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</si>
  <si>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</si>
  <si>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</si>
  <si>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</si>
  <si>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</si>
  <si>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</si>
  <si>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</si>
  <si>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</si>
  <si>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</si>
  <si>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</si>
  <si>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</si>
  <si>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</si>
  <si>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</si>
  <si>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</si>
  <si>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</si>
  <si>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</si>
  <si>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</si>
  <si>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</si>
  <si>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</si>
  <si>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</si>
  <si>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</si>
  <si>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</si>
  <si>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</si>
  <si>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</si>
  <si>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</si>
  <si>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</si>
  <si>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</si>
  <si>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</si>
  <si>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</si>
  <si>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</si>
  <si>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</si>
  <si>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</si>
  <si>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</si>
  <si>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</si>
  <si>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</si>
  <si>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</si>
  <si>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</si>
  <si>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</si>
  <si>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</si>
  <si>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</si>
  <si>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</si>
  <si>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</si>
  <si>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</si>
  <si>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</si>
  <si>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</si>
  <si>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</si>
  <si>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</si>
  <si>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</si>
  <si>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</si>
  <si>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</si>
  <si>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</si>
  <si>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</si>
  <si>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</si>
  <si>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</si>
  <si>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</si>
  <si>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</si>
  <si>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</si>
  <si>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</si>
  <si>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</si>
  <si>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</si>
  <si>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</si>
  <si>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</si>
  <si>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</si>
  <si>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</si>
  <si>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</si>
  <si>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</si>
  <si>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</si>
  <si>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</si>
  <si>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</si>
  <si>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</si>
  <si>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</si>
  <si>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</si>
  <si>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</si>
  <si>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</si>
  <si>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</si>
  <si>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</si>
  <si>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</si>
  <si>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</si>
  <si>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</si>
  <si>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</si>
  <si>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</si>
  <si>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</si>
  <si>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</si>
  <si>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</si>
  <si>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</si>
  <si>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</si>
  <si>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</si>
  <si>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</si>
  <si>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</si>
  <si>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</si>
  <si>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</si>
  <si>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</si>
  <si>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</si>
  <si>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</si>
  <si>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</si>
  <si>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</si>
  <si>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</si>
  <si>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</si>
  <si>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</si>
  <si>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</si>
  <si>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</si>
  <si>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</si>
  <si>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</si>
  <si>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</si>
  <si>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</si>
  <si>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</si>
  <si>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</si>
  <si>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</si>
  <si>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</si>
  <si>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</si>
  <si>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</si>
  <si>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</si>
  <si>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</si>
  <si>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</si>
  <si>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</si>
  <si>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</si>
  <si>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</si>
  <si>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</si>
  <si>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</si>
  <si>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</si>
  <si>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</si>
  <si>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</si>
  <si>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</si>
  <si>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</si>
  <si>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</si>
  <si>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</si>
  <si>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</si>
  <si>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</si>
  <si>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</si>
  <si>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</si>
  <si>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</si>
  <si>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</si>
  <si>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</si>
  <si>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</si>
  <si>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</si>
  <si>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</si>
  <si>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</si>
  <si>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</si>
  <si>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</si>
  <si>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</si>
  <si>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</si>
  <si>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</si>
  <si>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</si>
  <si>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</si>
  <si>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</si>
  <si>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</si>
  <si>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</si>
  <si>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</si>
  <si>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</si>
  <si>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</si>
  <si>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</si>
  <si>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</si>
  <si>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</si>
  <si>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</si>
  <si>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</si>
  <si>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</si>
  <si>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</si>
  <si>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</si>
  <si>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</si>
  <si>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</si>
  <si>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</si>
  <si>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</si>
  <si>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</si>
  <si>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</si>
  <si>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</si>
  <si>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</si>
  <si>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</si>
  <si>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</si>
  <si>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</si>
  <si>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</si>
  <si>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</si>
  <si>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</si>
  <si>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</si>
  <si>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</si>
  <si>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</si>
  <si>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</si>
  <si>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</si>
  <si>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</si>
  <si>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</si>
  <si>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</si>
  <si>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</si>
  <si>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</si>
  <si>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</si>
  <si>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</si>
  <si>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</si>
  <si>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</si>
  <si>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</si>
  <si>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</si>
  <si>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</si>
  <si>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</si>
  <si>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</si>
  <si>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</si>
  <si>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</si>
  <si>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</si>
  <si>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</si>
  <si>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</si>
  <si>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</si>
  <si>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</si>
  <si>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</si>
  <si>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</si>
  <si>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</si>
  <si>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</si>
  <si>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</si>
  <si>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</si>
  <si>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</si>
  <si>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</si>
  <si>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</si>
  <si>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</si>
  <si>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</si>
  <si>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</si>
  <si>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</si>
  <si>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</si>
  <si>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</si>
  <si>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</si>
  <si>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</si>
  <si>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</si>
  <si>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</si>
  <si>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</si>
  <si>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</si>
  <si>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</si>
  <si>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</si>
  <si>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</si>
  <si>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</si>
  <si>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</si>
  <si>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</si>
  <si>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</si>
  <si>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</si>
  <si>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</si>
  <si>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</si>
  <si>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</si>
  <si>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</si>
  <si>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</si>
  <si>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</si>
  <si>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</si>
  <si>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</si>
  <si>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</si>
  <si>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</si>
  <si>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</si>
  <si>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</si>
  <si>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</si>
  <si>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</si>
  <si>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</si>
  <si>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</si>
  <si>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</si>
  <si>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</si>
  <si>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</si>
  <si>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</si>
  <si>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</si>
  <si>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</si>
  <si>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</si>
  <si>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</si>
  <si>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</si>
  <si>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</si>
  <si>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</si>
  <si>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</si>
  <si>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</si>
  <si>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</si>
  <si>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</si>
  <si>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</si>
  <si>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</si>
  <si>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</si>
  <si>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</si>
  <si>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</si>
  <si>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</si>
  <si>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</si>
  <si>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</si>
  <si>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</si>
  <si>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</si>
  <si>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</si>
  <si>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</si>
  <si>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</si>
  <si>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</si>
  <si>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</si>
  <si>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</si>
  <si>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</si>
  <si>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</si>
  <si>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</si>
  <si>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</si>
  <si>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</si>
  <si>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</si>
  <si>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</si>
  <si>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</si>
  <si>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</si>
  <si>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</si>
  <si>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</si>
  <si>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</si>
  <si>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</si>
  <si>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</si>
  <si>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</si>
  <si>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</si>
  <si>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</si>
  <si>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</si>
  <si>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</si>
  <si>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</si>
  <si>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</si>
  <si>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</si>
  <si>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</si>
  <si>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</si>
  <si>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</si>
  <si>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</si>
  <si>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</si>
  <si>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</si>
  <si>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</si>
  <si>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</si>
  <si>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</si>
  <si>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</si>
  <si>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</si>
  <si>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</si>
  <si>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</si>
  <si>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</si>
  <si>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</si>
  <si>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</si>
  <si>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</si>
  <si>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</si>
  <si>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</si>
  <si>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</si>
  <si>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</si>
  <si>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</si>
  <si>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</si>
  <si>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</si>
  <si>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</si>
  <si>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</si>
  <si>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</si>
  <si>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</si>
  <si>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</si>
  <si>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</si>
  <si>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</si>
  <si>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</si>
  <si>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</si>
  <si>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</si>
  <si>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</si>
  <si>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</si>
  <si>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</si>
  <si>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</si>
  <si>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</si>
  <si>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</si>
  <si>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</si>
  <si>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</si>
  <si>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</si>
  <si>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</si>
  <si>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</si>
  <si>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</si>
  <si>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</si>
  <si>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</si>
  <si>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</si>
  <si>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</si>
  <si>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</si>
  <si>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</si>
  <si>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</si>
  <si>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</si>
  <si>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</si>
  <si>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</si>
  <si>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</si>
  <si>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</si>
  <si>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</si>
  <si>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</si>
  <si>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</si>
  <si>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</si>
  <si>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</si>
  <si>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</si>
  <si>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</si>
  <si>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</si>
  <si>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</si>
  <si>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</si>
  <si>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</si>
  <si>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</si>
  <si>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</si>
  <si>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</si>
  <si>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</si>
  <si>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</si>
  <si>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</si>
  <si>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</si>
  <si>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</si>
  <si>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</si>
  <si>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</si>
  <si>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</si>
  <si>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</si>
  <si>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</si>
  <si>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</si>
  <si>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</si>
  <si>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</si>
  <si>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</si>
  <si>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</si>
  <si>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</si>
  <si>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</si>
  <si>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</si>
  <si>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</si>
  <si>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</si>
  <si>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</si>
  <si>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</si>
  <si>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</si>
  <si>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</si>
  <si>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</si>
  <si>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</si>
  <si>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</si>
  <si>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</si>
  <si>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</si>
  <si>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</si>
  <si>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</si>
  <si>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</si>
  <si>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</si>
  <si>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</si>
  <si>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</si>
  <si>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</si>
  <si>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</si>
  <si>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</si>
  <si>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</si>
  <si>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</si>
  <si>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</si>
  <si>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</si>
  <si>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</si>
  <si>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</si>
  <si>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</si>
  <si>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</si>
  <si>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</si>
  <si>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</si>
  <si>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</si>
  <si>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</si>
  <si>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</si>
  <si>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</si>
  <si>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</si>
  <si>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</si>
  <si>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</si>
  <si>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</si>
  <si>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</si>
  <si>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</si>
  <si>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</si>
  <si>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</si>
  <si>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</si>
  <si>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</si>
  <si>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</si>
  <si>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</si>
  <si>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</si>
  <si>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</si>
  <si>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</si>
  <si>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</si>
  <si>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</si>
  <si>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</si>
  <si>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</si>
  <si>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</si>
  <si>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</si>
  <si>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</si>
  <si>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</si>
  <si>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</si>
  <si>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</si>
  <si>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</si>
  <si>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</si>
  <si>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</si>
  <si>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</si>
  <si>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</si>
  <si>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</si>
  <si>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</si>
  <si>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</si>
  <si>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</si>
  <si>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</si>
  <si>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</si>
  <si>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</si>
  <si>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</si>
  <si>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</si>
  <si>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</si>
  <si>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</si>
  <si>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</si>
  <si>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</si>
  <si>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</si>
  <si>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</si>
  <si>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</si>
  <si>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</si>
  <si>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</si>
  <si>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</si>
  <si>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</si>
  <si>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</si>
  <si>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</si>
  <si>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</si>
  <si>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</si>
  <si>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</si>
  <si>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</si>
  <si>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</si>
  <si>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</si>
  <si>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</si>
  <si>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</si>
  <si>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</si>
  <si>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</si>
  <si>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</si>
  <si>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</si>
  <si>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</si>
  <si>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</si>
  <si>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</si>
  <si>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</si>
  <si>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</si>
  <si>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</si>
  <si>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</si>
  <si>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</si>
  <si>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</si>
  <si>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</si>
  <si>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</si>
  <si>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</si>
  <si>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</si>
  <si>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</si>
  <si>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</si>
  <si>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</si>
  <si>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</si>
  <si>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</si>
  <si>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</si>
  <si>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</si>
  <si>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</si>
  <si>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</si>
  <si>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</si>
  <si>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</si>
  <si>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</si>
  <si>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</si>
  <si>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</si>
  <si>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</si>
  <si>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</si>
  <si>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</si>
  <si>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</si>
  <si>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</si>
  <si>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</si>
  <si>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</si>
  <si>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</si>
  <si>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</si>
  <si>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</si>
  <si>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</si>
  <si>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</si>
  <si>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</si>
  <si>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</si>
  <si>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</si>
  <si>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</si>
  <si>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</si>
  <si>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</si>
  <si>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</si>
  <si>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</si>
  <si>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</si>
  <si>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</si>
  <si>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</si>
  <si>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</si>
  <si>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</si>
  <si>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</si>
  <si>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</si>
  <si>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</si>
  <si>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</si>
  <si>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</si>
  <si>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</si>
  <si>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</si>
  <si>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</si>
  <si>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</si>
  <si>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</si>
  <si>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</si>
  <si>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</si>
  <si>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</si>
  <si>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</si>
  <si>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</si>
  <si>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</si>
  <si>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</si>
  <si>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</si>
  <si>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</si>
  <si>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</si>
  <si>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</si>
  <si>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</si>
  <si>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</si>
  <si>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</si>
  <si>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</si>
  <si>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</si>
  <si>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</si>
  <si>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</si>
  <si>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</si>
  <si>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</si>
  <si>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</si>
  <si>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</si>
  <si>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</si>
  <si>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</si>
  <si>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</si>
  <si>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</si>
  <si>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</si>
  <si>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</si>
  <si>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</si>
  <si>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</si>
  <si>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</si>
  <si>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</si>
  <si>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</si>
  <si>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</si>
  <si>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</si>
  <si>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</si>
  <si>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</si>
  <si>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</si>
  <si>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</si>
  <si>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</si>
  <si>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</si>
  <si>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</si>
  <si>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</si>
  <si>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</si>
  <si>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</si>
  <si>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</si>
  <si>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</si>
  <si>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</si>
  <si>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</si>
  <si>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</si>
  <si>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</si>
  <si>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</si>
  <si>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</si>
  <si>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</si>
  <si>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</si>
  <si>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</si>
  <si>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</si>
  <si>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</si>
  <si>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</si>
  <si>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</si>
  <si>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</si>
  <si>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</si>
  <si>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</si>
  <si>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</si>
  <si>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</si>
  <si>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</si>
  <si>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</si>
  <si>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</si>
  <si>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</si>
  <si>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</si>
  <si>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</si>
  <si>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</si>
  <si>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</si>
  <si>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</si>
  <si>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</si>
  <si>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</si>
  <si>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</si>
  <si>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</si>
  <si>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</si>
  <si>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</si>
  <si>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</si>
  <si>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</si>
  <si>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</si>
  <si>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</si>
  <si>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</si>
  <si>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</si>
  <si>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</si>
  <si>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</si>
  <si>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</si>
  <si>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</si>
  <si>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</si>
  <si>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</si>
  <si>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</si>
  <si>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</si>
  <si>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</si>
  <si>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</si>
  <si>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</si>
  <si>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</si>
  <si>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</si>
  <si>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</si>
  <si>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</si>
  <si>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</si>
  <si>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</si>
  <si>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</si>
  <si>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</si>
  <si>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</si>
  <si>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</si>
  <si>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</si>
  <si>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</si>
  <si>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</si>
  <si>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</si>
  <si>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</si>
  <si>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</si>
  <si>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</si>
  <si>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</si>
  <si>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</si>
  <si>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</si>
  <si>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</si>
  <si>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</si>
  <si>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</si>
  <si>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</si>
  <si>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</si>
  <si>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</si>
  <si>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</si>
  <si>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</si>
  <si>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</si>
  <si>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</si>
  <si>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</si>
  <si>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</si>
  <si>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</si>
  <si>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</si>
  <si>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</si>
  <si>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</si>
  <si>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</si>
  <si>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</si>
  <si>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</si>
  <si>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</si>
  <si>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</si>
  <si>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</si>
  <si>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</si>
  <si>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</si>
  <si>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</si>
  <si>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</si>
  <si>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</si>
  <si>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</si>
  <si>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</si>
  <si>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</si>
  <si>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</si>
  <si>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</si>
  <si>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</si>
  <si>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</si>
  <si>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</si>
  <si>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</si>
  <si>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</si>
  <si>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</si>
  <si>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</si>
  <si>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</si>
  <si>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</si>
  <si>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</si>
  <si>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</si>
  <si>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</si>
  <si>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</si>
  <si>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</si>
  <si>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</si>
  <si>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</si>
  <si>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</si>
  <si>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</si>
  <si>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</si>
  <si>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</si>
  <si>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</si>
  <si>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</si>
  <si>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</si>
  <si>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</si>
  <si>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</si>
  <si>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</si>
  <si>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</si>
  <si>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</si>
  <si>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</si>
  <si>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</si>
  <si>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</si>
  <si>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</si>
  <si>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</si>
  <si>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</si>
  <si>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</si>
  <si>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</si>
  <si>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</si>
  <si>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</si>
  <si>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</si>
  <si>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</si>
  <si>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</si>
  <si>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</si>
  <si>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</si>
  <si>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</si>
  <si>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</si>
  <si>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</si>
  <si>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</si>
  <si>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</si>
  <si>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</si>
  <si>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</si>
  <si>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</si>
  <si>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</si>
  <si>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</si>
  <si>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</si>
  <si>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</si>
  <si>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</si>
  <si>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</si>
  <si>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</si>
  <si>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</si>
  <si>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</si>
  <si>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</si>
  <si>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</si>
  <si>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</si>
  <si>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</si>
  <si>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</si>
  <si>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</si>
  <si>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</si>
  <si>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</si>
  <si>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</si>
  <si>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</si>
  <si>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</si>
  <si>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</si>
  <si>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</si>
  <si>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</si>
  <si>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</si>
  <si>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</si>
  <si>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</si>
  <si>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</si>
  <si>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</si>
  <si>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</si>
  <si>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</si>
  <si>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</si>
  <si>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</si>
  <si>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</si>
  <si>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</si>
  <si>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</si>
  <si>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</si>
  <si>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</si>
  <si>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</si>
  <si>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</si>
  <si>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</si>
  <si>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</si>
  <si>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</si>
  <si>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</si>
  <si>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</si>
  <si>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</si>
  <si>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</si>
  <si>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</si>
  <si>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</si>
  <si>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</si>
  <si>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</si>
  <si>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</si>
  <si>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</si>
  <si>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</si>
  <si>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</si>
  <si>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</si>
  <si>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</si>
  <si>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</si>
  <si>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</si>
  <si>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</si>
  <si>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</si>
  <si>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</si>
  <si>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</si>
  <si>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</si>
  <si>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</si>
  <si>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</si>
  <si>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</si>
  <si>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</si>
  <si>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</si>
  <si>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</si>
  <si>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</si>
  <si>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</si>
  <si>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</si>
  <si>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</si>
  <si>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</si>
  <si>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</si>
  <si>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</si>
  <si>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</si>
  <si>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</si>
  <si>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</si>
  <si>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</si>
  <si>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</si>
  <si>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</si>
  <si>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</si>
  <si>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</si>
  <si>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</si>
  <si>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</si>
  <si>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</si>
  <si>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</si>
  <si>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</si>
  <si>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</si>
  <si>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</si>
  <si>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</si>
  <si>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</si>
  <si>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</si>
  <si>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</si>
  <si>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</si>
  <si>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</si>
  <si>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</si>
  <si>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</si>
  <si>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</si>
  <si>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</si>
  <si>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</si>
  <si>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</si>
  <si>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</si>
  <si>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</si>
  <si>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</si>
  <si>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</si>
  <si>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</si>
  <si>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</si>
  <si>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</si>
  <si>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</si>
  <si>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</si>
  <si>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</si>
  <si>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</si>
  <si>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</si>
  <si>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</si>
  <si>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</si>
  <si>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</si>
  <si>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</si>
  <si>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</si>
  <si>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</si>
  <si>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</si>
  <si>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</si>
  <si>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</si>
  <si>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</si>
  <si>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</si>
  <si>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</si>
  <si>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</si>
  <si>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</si>
  <si>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</si>
  <si>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</si>
  <si>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</si>
  <si>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</si>
  <si>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</si>
  <si>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</si>
  <si>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</si>
  <si>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</si>
  <si>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</si>
  <si>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</si>
  <si>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</si>
  <si>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</si>
  <si>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</si>
  <si>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</si>
  <si>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</si>
  <si>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</si>
  <si>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</si>
  <si>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</si>
  <si>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</si>
  <si>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</si>
  <si>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</si>
  <si>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</si>
  <si>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</si>
  <si>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</si>
  <si>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</si>
  <si>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</si>
  <si>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</si>
  <si>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</si>
  <si>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</si>
  <si>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</si>
  <si>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</si>
  <si>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</si>
  <si>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</si>
  <si>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</si>
  <si>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</si>
  <si>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</si>
  <si>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</si>
  <si>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</si>
  <si>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</si>
  <si>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</si>
  <si>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</si>
  <si>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</si>
  <si>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</si>
  <si>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</si>
  <si>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</si>
  <si>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</si>
  <si>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</si>
  <si>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</si>
  <si>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</si>
  <si>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</si>
  <si>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</si>
  <si>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</si>
  <si>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</si>
  <si>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</si>
  <si>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</si>
  <si>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</si>
  <si>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</si>
  <si>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</si>
  <si>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</si>
  <si>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</si>
  <si>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</si>
  <si>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</si>
  <si>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</si>
  <si>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</si>
  <si>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</si>
  <si>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</si>
  <si>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</si>
  <si>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</si>
  <si>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</si>
  <si>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</si>
  <si>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</si>
  <si>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</si>
  <si>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</si>
  <si>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</si>
  <si>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</si>
  <si>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</si>
  <si>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</si>
  <si>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</si>
  <si>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</si>
  <si>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</si>
  <si>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</si>
  <si>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</si>
  <si>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</si>
  <si>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</si>
  <si>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</si>
  <si>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</si>
  <si>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</si>
  <si>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</si>
  <si>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</si>
  <si>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</si>
  <si>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</si>
  <si>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</si>
  <si>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</si>
  <si>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</si>
  <si>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</si>
  <si>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</si>
  <si>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</si>
  <si>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</si>
  <si>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</si>
  <si>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</si>
  <si>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</si>
  <si>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</si>
  <si>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</si>
  <si>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</si>
  <si>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</si>
  <si>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</si>
  <si>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</si>
  <si>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</si>
  <si>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</si>
  <si>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</si>
  <si>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</si>
  <si>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</si>
  <si>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</si>
  <si>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</si>
  <si>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</si>
  <si>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</si>
  <si>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</si>
  <si>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</si>
  <si>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</si>
  <si>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</si>
  <si>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</si>
  <si>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</si>
  <si>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</si>
  <si>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</si>
  <si>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</si>
  <si>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</si>
  <si>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</si>
  <si>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</si>
  <si>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</si>
  <si>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</si>
  <si>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</si>
  <si>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</si>
  <si>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</si>
  <si>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</si>
  <si>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</si>
  <si>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</si>
  <si>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</si>
  <si>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</si>
  <si>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</si>
  <si>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</si>
  <si>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</si>
  <si>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</si>
  <si>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</si>
  <si>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</si>
  <si>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</si>
  <si>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</si>
  <si>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</si>
  <si>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</si>
  <si>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</si>
  <si>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</si>
  <si>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</si>
  <si>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</si>
  <si>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</si>
  <si>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</si>
  <si>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</si>
  <si>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</si>
  <si>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</si>
  <si>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</si>
  <si>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</si>
  <si>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</si>
  <si>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</si>
  <si>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</si>
  <si>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</si>
  <si>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</si>
  <si>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</si>
  <si>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</si>
  <si>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</si>
  <si>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</si>
  <si>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</si>
  <si>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</si>
  <si>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</si>
  <si>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</si>
  <si>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</si>
  <si>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</si>
  <si>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</si>
  <si>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</si>
  <si>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</si>
  <si>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</si>
  <si>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</si>
  <si>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</si>
  <si>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</si>
  <si>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</si>
  <si>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</si>
  <si>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</si>
  <si>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</si>
  <si>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</si>
  <si>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</si>
  <si>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</si>
  <si>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</si>
  <si>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</si>
  <si>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</si>
  <si>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</si>
  <si>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</si>
  <si>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</si>
  <si>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</si>
  <si>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</si>
  <si>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</si>
  <si>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</si>
  <si>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</si>
  <si>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</si>
  <si>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</si>
  <si>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</si>
  <si>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</si>
  <si>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</si>
  <si>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</si>
  <si>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</si>
  <si>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</si>
  <si>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</si>
  <si>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</si>
  <si>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</si>
  <si>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</si>
  <si>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</si>
  <si>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</si>
  <si>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</si>
  <si>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</si>
  <si>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</si>
  <si>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</si>
  <si>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</si>
  <si>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</si>
  <si>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</si>
  <si>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</si>
  <si>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</si>
  <si>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</si>
  <si>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</si>
  <si>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</si>
  <si>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</si>
  <si>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</si>
  <si>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</si>
  <si>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</si>
  <si>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</si>
  <si>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</si>
  <si>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</si>
  <si>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</si>
  <si>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</si>
  <si>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</si>
  <si>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</si>
  <si>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</si>
  <si>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</si>
  <si>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</si>
  <si>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</si>
  <si>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</si>
  <si>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</si>
  <si>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</si>
  <si>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</si>
  <si>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</si>
  <si>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</si>
  <si>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</si>
  <si>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</si>
  <si>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</si>
  <si>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</si>
  <si>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</si>
  <si>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</si>
  <si>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</si>
  <si>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</si>
  <si>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</si>
  <si>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</si>
  <si>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</si>
  <si>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</si>
  <si>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</si>
  <si>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</si>
  <si>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</si>
  <si>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</si>
  <si>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</si>
  <si>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</si>
  <si>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</si>
  <si>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</si>
  <si>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</si>
  <si>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</si>
  <si>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</si>
  <si>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</si>
  <si>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</si>
  <si>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</si>
  <si>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</si>
  <si>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</si>
  <si>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</si>
  <si>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</si>
  <si>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</si>
  <si>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</si>
  <si>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</si>
  <si>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</si>
  <si>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</si>
  <si>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</si>
  <si>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</si>
  <si>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</si>
  <si>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</si>
  <si>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</si>
  <si>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</si>
  <si>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</si>
  <si>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</si>
  <si>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</si>
  <si>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</si>
  <si>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</si>
  <si>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</si>
  <si>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</si>
  <si>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</si>
  <si>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</si>
  <si>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</si>
  <si>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</si>
  <si>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</si>
  <si>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</si>
  <si>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</si>
  <si>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</si>
  <si>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</si>
  <si>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</si>
  <si>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</si>
  <si>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</si>
  <si>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</si>
  <si>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</si>
  <si>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</si>
  <si>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</si>
  <si>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</si>
  <si>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</si>
  <si>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</si>
  <si>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</si>
  <si>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</si>
  <si>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</si>
  <si>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</si>
  <si>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</si>
  <si>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</si>
  <si>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</si>
  <si>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</si>
  <si>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</si>
  <si>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</si>
  <si>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</si>
  <si>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</si>
  <si>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</si>
  <si>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</si>
  <si>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</si>
  <si>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</si>
  <si>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</si>
  <si>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</si>
  <si>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</si>
  <si>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</si>
  <si>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</si>
  <si>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</si>
  <si>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</si>
  <si>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</si>
  <si>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</si>
  <si>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</si>
  <si>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</si>
  <si>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</si>
  <si>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</si>
  <si>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</si>
  <si>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</si>
  <si>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</si>
  <si>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</si>
  <si>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</si>
  <si>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</si>
  <si>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</si>
  <si>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</si>
  <si>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</si>
  <si>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</si>
  <si>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</si>
  <si>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</si>
  <si>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</si>
  <si>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</si>
  <si>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</si>
  <si>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</si>
  <si>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</si>
  <si>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</si>
  <si>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</si>
  <si>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</si>
  <si>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</si>
  <si>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</si>
  <si>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</si>
  <si>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</si>
  <si>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</si>
  <si>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</si>
  <si>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</si>
  <si>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</si>
  <si>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</si>
  <si>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</si>
  <si>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</si>
  <si>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</si>
  <si>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</si>
  <si>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</si>
  <si>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</si>
  <si>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</si>
  <si>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</si>
  <si>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</si>
  <si>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</si>
  <si>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</si>
  <si>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</si>
  <si>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</si>
  <si>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</si>
  <si>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</si>
  <si>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</si>
  <si>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</si>
  <si>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</si>
  <si>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</si>
  <si>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</si>
  <si>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</si>
  <si>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</si>
  <si>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</si>
  <si>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</si>
  <si>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</si>
  <si>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</si>
  <si>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</si>
  <si>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</si>
  <si>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</si>
  <si>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</si>
  <si>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</si>
  <si>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</si>
  <si>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</si>
  <si>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</si>
  <si>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</si>
  <si>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</si>
  <si>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</si>
  <si>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</si>
  <si>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</si>
  <si>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</si>
  <si>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</si>
  <si>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</si>
  <si>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</si>
  <si>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</si>
  <si>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</si>
  <si>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</si>
  <si>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</si>
  <si>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</si>
  <si>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</si>
  <si>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</si>
  <si>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</si>
  <si>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</si>
  <si>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</si>
  <si>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</si>
  <si>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</si>
  <si>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</si>
  <si>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</si>
  <si>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</si>
  <si>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</si>
  <si>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</si>
  <si>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</si>
  <si>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</si>
  <si>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</si>
  <si>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</si>
  <si>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</si>
  <si>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</si>
  <si>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</si>
  <si>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</si>
  <si>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</si>
  <si>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</si>
  <si>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</si>
  <si>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</si>
  <si>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</si>
  <si>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</si>
  <si>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</si>
  <si>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</si>
  <si>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</si>
  <si>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</si>
  <si>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</si>
  <si>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</si>
  <si>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</si>
  <si>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</si>
  <si>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</si>
  <si>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</si>
  <si>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</si>
  <si>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</si>
  <si>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</si>
  <si>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</si>
  <si>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</si>
  <si>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</si>
  <si>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</si>
  <si>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</si>
  <si>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</si>
  <si>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</si>
  <si>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</si>
  <si>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</si>
  <si>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</si>
  <si>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</si>
  <si>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</si>
  <si>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</si>
  <si>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</si>
  <si>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</si>
  <si>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</si>
  <si>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</si>
  <si>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</si>
  <si>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</si>
  <si>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</si>
  <si>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</si>
  <si>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</si>
  <si>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</si>
  <si>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</si>
  <si>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</si>
  <si>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</si>
  <si>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</si>
  <si>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</si>
  <si>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</si>
  <si>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</si>
  <si>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</si>
  <si>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</si>
  <si>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</si>
  <si>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</si>
  <si>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</si>
  <si>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</si>
  <si>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</si>
  <si>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</si>
  <si>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</si>
  <si>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</si>
  <si>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</si>
  <si>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</si>
  <si>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</si>
  <si>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</si>
  <si>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</si>
  <si>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</si>
  <si>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</si>
  <si>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</si>
  <si>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</si>
  <si>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</si>
  <si>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</si>
  <si>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</si>
  <si>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</si>
  <si>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</si>
  <si>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</si>
  <si>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</si>
  <si>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</si>
  <si>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</si>
  <si>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</si>
  <si>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</si>
  <si>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</si>
  <si>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</si>
  <si>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</si>
  <si>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</si>
  <si>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</si>
  <si>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</si>
  <si>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</si>
  <si>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</si>
  <si>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</si>
  <si>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</si>
  <si>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</si>
  <si>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</si>
  <si>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</si>
  <si>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</si>
  <si>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</si>
  <si>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</si>
  <si>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</si>
  <si>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</si>
  <si>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</si>
  <si>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</si>
  <si>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</si>
  <si>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</si>
  <si>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</si>
  <si>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</si>
  <si>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</si>
  <si>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</si>
  <si>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</si>
  <si>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</si>
  <si>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</si>
  <si>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</si>
  <si>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</si>
  <si>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</si>
  <si>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</si>
  <si>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</si>
  <si>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</si>
  <si>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</si>
  <si>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</si>
  <si>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</si>
  <si>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</si>
  <si>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</si>
  <si>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</si>
  <si>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</si>
  <si>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</si>
  <si>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</si>
  <si>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</si>
  <si>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</si>
  <si>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</si>
  <si>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</si>
  <si>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</si>
  <si>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</si>
  <si>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</si>
  <si>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</si>
  <si>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</si>
  <si>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</si>
  <si>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</si>
  <si>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</si>
  <si>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</si>
  <si>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</si>
  <si>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</si>
  <si>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</si>
  <si>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</si>
  <si>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</si>
  <si>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</si>
  <si>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</si>
  <si>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</si>
  <si>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</si>
  <si>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</si>
  <si>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</si>
  <si>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</si>
  <si>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</si>
  <si>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</si>
  <si>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</si>
  <si>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</si>
  <si>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</si>
  <si>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</si>
  <si>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</si>
  <si>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</si>
  <si>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</si>
  <si>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</si>
  <si>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</si>
  <si>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</si>
  <si>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</si>
  <si>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</si>
  <si>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</si>
  <si>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</si>
  <si>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</si>
  <si>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</si>
  <si>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</si>
  <si>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</si>
  <si>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</si>
  <si>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</si>
  <si>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</si>
  <si>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</si>
  <si>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</si>
  <si>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</si>
  <si>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</si>
  <si>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</si>
  <si>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</si>
  <si>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</si>
  <si>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</si>
  <si>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</si>
  <si>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</si>
  <si>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</si>
  <si>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</si>
  <si>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</si>
  <si>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</si>
  <si>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</si>
  <si>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</si>
  <si>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</si>
  <si>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</si>
  <si>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</si>
  <si>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</si>
  <si>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</si>
  <si>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</si>
  <si>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</si>
  <si>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</si>
  <si>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</si>
  <si>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</si>
  <si>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</si>
  <si>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</si>
  <si>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</si>
  <si>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</si>
  <si>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</si>
  <si>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</si>
  <si>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</si>
  <si>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</si>
  <si>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</si>
  <si>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</si>
  <si>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</si>
  <si>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</si>
  <si>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</si>
  <si>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</si>
  <si>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</si>
  <si>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</si>
  <si>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</si>
  <si>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</si>
  <si>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</si>
  <si>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</si>
  <si>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</si>
  <si>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</si>
  <si>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</si>
  <si>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</si>
  <si>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</si>
  <si>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</si>
  <si>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</si>
  <si>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</si>
  <si>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</si>
  <si>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</si>
  <si>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</si>
  <si>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</si>
  <si>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</si>
  <si>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</si>
  <si>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</si>
  <si>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</si>
  <si>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</si>
  <si>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</si>
  <si>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</si>
  <si>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</si>
  <si>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</si>
  <si>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</si>
  <si>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</si>
  <si>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</si>
  <si>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</si>
  <si>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</si>
  <si>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</si>
  <si>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</si>
  <si>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</si>
  <si>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</si>
  <si>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</si>
  <si>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</si>
  <si>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</si>
  <si>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</si>
  <si>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</si>
  <si>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</si>
  <si>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</si>
  <si>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</si>
  <si>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</si>
  <si>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</si>
  <si>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</si>
  <si>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</si>
  <si>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</si>
  <si>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</si>
  <si>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</si>
  <si>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</si>
  <si>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</si>
  <si>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</si>
  <si>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</si>
  <si>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</si>
  <si>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</si>
  <si>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</si>
  <si>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</si>
  <si>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</si>
  <si>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</si>
  <si>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</si>
  <si>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</si>
  <si>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</si>
  <si>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</si>
  <si>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</si>
  <si>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</si>
  <si>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</si>
  <si>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</si>
  <si>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</si>
  <si>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</si>
  <si>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</si>
  <si>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</si>
  <si>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</si>
  <si>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</si>
  <si>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</si>
  <si>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</si>
  <si>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</si>
  <si>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</si>
  <si>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</si>
  <si>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</si>
  <si>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</si>
  <si>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</si>
  <si>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</si>
  <si>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</si>
  <si>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</si>
  <si>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</si>
  <si>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</si>
  <si>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</si>
  <si>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</si>
  <si>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</si>
  <si>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</si>
  <si>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</si>
  <si>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</si>
  <si>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</si>
  <si>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</si>
  <si>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</si>
  <si>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</si>
  <si>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</si>
  <si>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</si>
  <si>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</si>
  <si>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</si>
  <si>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</si>
  <si>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</si>
  <si>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</si>
  <si>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</si>
  <si>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</si>
  <si>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</si>
  <si>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</si>
  <si>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</si>
  <si>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</si>
  <si>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</si>
  <si>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</si>
  <si>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</si>
  <si>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</si>
  <si>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</si>
  <si>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</si>
  <si>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</si>
  <si>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</si>
  <si>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</si>
  <si>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</si>
  <si>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</si>
  <si>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</si>
  <si>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</si>
  <si>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</si>
  <si>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</si>
  <si>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</si>
  <si>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</si>
  <si>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</si>
  <si>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</si>
  <si>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</si>
  <si>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</si>
  <si>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</si>
  <si>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</si>
  <si>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</si>
  <si>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</si>
  <si>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</si>
  <si>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</si>
  <si>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</si>
  <si>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</si>
  <si>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</si>
  <si>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</si>
  <si>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</si>
  <si>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</si>
  <si>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</si>
  <si>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</si>
  <si>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</si>
  <si>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</si>
  <si>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</si>
  <si>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</si>
  <si>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</si>
  <si>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</si>
  <si>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</si>
  <si>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</si>
  <si>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</si>
  <si>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</si>
  <si>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</si>
  <si>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</si>
  <si>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</si>
  <si>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</si>
  <si>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</si>
  <si>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</si>
  <si>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</si>
  <si>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</si>
  <si>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</si>
  <si>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</si>
  <si>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</si>
  <si>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</si>
  <si>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</si>
  <si>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</si>
  <si>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</si>
  <si>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</si>
  <si>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</si>
  <si>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</si>
  <si>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</si>
  <si>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</si>
  <si>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</si>
  <si>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</si>
  <si>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</si>
  <si>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</si>
  <si>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</si>
  <si>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</si>
  <si>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</si>
  <si>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</si>
  <si>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</si>
  <si>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</si>
  <si>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</si>
  <si>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</si>
  <si>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</si>
  <si>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</si>
  <si>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</si>
  <si>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</si>
  <si>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</si>
  <si>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</si>
  <si>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</si>
  <si>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</si>
  <si>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</si>
  <si>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</si>
  <si>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</si>
  <si>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</si>
  <si>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</si>
  <si>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</si>
  <si>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</si>
  <si>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</si>
  <si>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</si>
  <si>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</si>
  <si>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</si>
  <si>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</si>
  <si>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</si>
  <si>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</si>
  <si>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</si>
  <si>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</si>
  <si>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</si>
  <si>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</si>
  <si>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</si>
  <si>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</si>
  <si>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</si>
  <si>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</si>
  <si>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</si>
  <si>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</si>
  <si>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</si>
  <si>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</si>
  <si>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</si>
  <si>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</si>
  <si>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</si>
  <si>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</si>
  <si>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</si>
  <si>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</si>
  <si>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</si>
  <si>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</si>
  <si>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</si>
  <si>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</si>
  <si>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</si>
  <si>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</si>
  <si>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</si>
  <si>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</si>
  <si>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</si>
  <si>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</si>
  <si>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</si>
  <si>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</si>
  <si>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</si>
  <si>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</si>
  <si>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</si>
  <si>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</si>
  <si>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</si>
  <si>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</si>
  <si>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</si>
  <si>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</si>
  <si>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</si>
  <si>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</si>
  <si>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</si>
  <si>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</si>
  <si>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</si>
  <si>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</si>
  <si>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</si>
  <si>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</si>
  <si>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</si>
  <si>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</si>
  <si>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</si>
  <si>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</si>
  <si>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</si>
  <si>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</si>
  <si>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</si>
  <si>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</si>
  <si>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</si>
  <si>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</si>
  <si>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</si>
  <si>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</si>
  <si>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</si>
  <si>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</si>
  <si>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</si>
  <si>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</si>
  <si>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</si>
  <si>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</si>
  <si>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</si>
  <si>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</si>
  <si>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</si>
  <si>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</si>
  <si>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</si>
  <si>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</si>
  <si>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</si>
  <si>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</si>
  <si>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</si>
  <si>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</si>
  <si>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</si>
  <si>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</si>
  <si>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</si>
  <si>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</si>
  <si>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</si>
  <si>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</si>
  <si>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</si>
  <si>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</si>
  <si>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</si>
  <si>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</si>
  <si>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</si>
  <si>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</si>
  <si>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</si>
  <si>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</si>
  <si>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</si>
  <si>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</si>
  <si>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</si>
  <si>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</si>
  <si>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</si>
  <si>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</si>
  <si>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</si>
  <si>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</si>
  <si>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</si>
  <si>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</si>
  <si>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</si>
  <si>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</si>
  <si>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</si>
  <si>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</si>
  <si>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</si>
  <si>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</si>
  <si>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</si>
  <si>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</si>
  <si>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</si>
  <si>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</si>
  <si>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</si>
  <si>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</si>
  <si>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</si>
  <si>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</si>
  <si>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</si>
  <si>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</si>
  <si>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</si>
  <si>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</si>
  <si>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</si>
  <si>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</si>
  <si>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</si>
  <si>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</si>
  <si>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</si>
  <si>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</si>
  <si>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</si>
  <si>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</si>
  <si>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</si>
  <si>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</si>
  <si>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</si>
  <si>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</si>
  <si>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</si>
  <si>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</si>
  <si>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</si>
  <si>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</si>
  <si>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</si>
  <si>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</si>
  <si>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</si>
  <si>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</si>
  <si>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</si>
  <si>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</si>
  <si>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</si>
  <si>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</si>
  <si>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</si>
  <si>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</si>
  <si>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</si>
  <si>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</si>
  <si>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</si>
  <si>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</si>
  <si>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</si>
  <si>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</si>
  <si>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</si>
  <si>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</si>
  <si>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</si>
  <si>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</si>
  <si>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</si>
  <si>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</si>
  <si>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</si>
  <si>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</si>
  <si>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</si>
  <si>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</si>
  <si>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</si>
  <si>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</si>
  <si>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</si>
  <si>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</si>
  <si>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</si>
  <si>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</si>
  <si>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</si>
  <si>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</si>
  <si>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</si>
  <si>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</si>
  <si>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</si>
  <si>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</si>
  <si>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</si>
  <si>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</si>
  <si>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</si>
  <si>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</si>
  <si>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</si>
  <si>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</si>
  <si>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</si>
  <si>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</si>
  <si>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</si>
  <si>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</si>
  <si>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</si>
  <si>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</si>
  <si>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</si>
  <si>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</si>
  <si>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</si>
  <si>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</si>
  <si>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</si>
  <si>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</si>
  <si>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</si>
  <si>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</si>
  <si>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</si>
  <si>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</si>
  <si>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</si>
  <si>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</si>
  <si>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</si>
  <si>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</si>
  <si>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</si>
  <si>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</si>
  <si>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</si>
  <si>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</si>
  <si>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</si>
  <si>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</si>
  <si>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</si>
  <si>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</si>
  <si>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</si>
  <si>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</si>
  <si>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</si>
  <si>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</si>
  <si>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</si>
  <si>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</si>
  <si>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</si>
  <si>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</si>
  <si>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</si>
  <si>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</si>
  <si>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</si>
  <si>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</si>
  <si>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</si>
  <si>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</si>
  <si>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</si>
  <si>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</si>
  <si>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</si>
  <si>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</si>
  <si>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</si>
  <si>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</si>
  <si>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</si>
  <si>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</si>
  <si>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</si>
  <si>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</si>
  <si>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</si>
  <si>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</si>
  <si>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</si>
  <si>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</si>
  <si>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</si>
  <si>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</si>
  <si>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</si>
  <si>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</si>
  <si>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</si>
  <si>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</si>
  <si>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</si>
  <si>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</si>
  <si>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</si>
  <si>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</si>
  <si>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</si>
  <si>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</si>
  <si>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</si>
  <si>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</si>
  <si>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</si>
  <si>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</si>
  <si>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</si>
  <si>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</si>
  <si>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</si>
  <si>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</si>
  <si>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</si>
  <si>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</si>
  <si>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</si>
  <si>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</si>
  <si>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</si>
  <si>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</si>
  <si>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</si>
  <si>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</si>
  <si>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</si>
  <si>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</si>
  <si>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</si>
  <si>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</si>
  <si>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</si>
  <si>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</si>
  <si>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</si>
  <si>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</si>
  <si>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</si>
  <si>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</si>
  <si>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</si>
  <si>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</si>
  <si>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</si>
  <si>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</si>
  <si>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</si>
  <si>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</si>
  <si>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</si>
  <si>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</si>
  <si>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</si>
  <si>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</si>
  <si>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</si>
  <si>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</si>
  <si>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</si>
  <si>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</si>
  <si>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</si>
  <si>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</si>
  <si>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</si>
  <si>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</si>
  <si>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</si>
  <si>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</si>
  <si>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</si>
  <si>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</si>
  <si>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</si>
  <si>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</si>
  <si>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</si>
  <si>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</si>
  <si>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</si>
  <si>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</si>
  <si>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</si>
  <si>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</si>
  <si>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</si>
  <si>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</si>
  <si>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</si>
  <si>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</si>
  <si>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</si>
  <si>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</si>
  <si>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</si>
  <si>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</si>
  <si>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</si>
  <si>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</si>
  <si>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</si>
  <si>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</si>
  <si>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</si>
  <si>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</si>
  <si>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</si>
  <si>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</si>
  <si>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</si>
  <si>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</si>
  <si>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</si>
  <si>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</si>
  <si>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</si>
  <si>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</si>
  <si>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</si>
  <si>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</si>
  <si>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</si>
  <si>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</si>
  <si>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</si>
  <si>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</si>
  <si>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</si>
  <si>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</si>
  <si>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</si>
  <si>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</si>
  <si>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</si>
  <si>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</si>
  <si>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</si>
  <si>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</si>
  <si>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</si>
  <si>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</si>
  <si>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</si>
  <si>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</si>
  <si>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</si>
  <si>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</si>
  <si>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</si>
  <si>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</si>
  <si>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</si>
  <si>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</si>
  <si>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</si>
  <si>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</si>
  <si>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</si>
  <si>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</si>
  <si>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</si>
  <si>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</si>
  <si>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</si>
  <si>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</si>
  <si>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</si>
  <si>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</si>
  <si>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</si>
  <si>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</si>
  <si>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</si>
  <si>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</si>
  <si>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</si>
  <si>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</si>
  <si>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</si>
  <si>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</si>
  <si>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</si>
  <si>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</si>
  <si>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</si>
  <si>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</si>
  <si>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</si>
  <si>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</si>
  <si>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</si>
  <si>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</si>
  <si>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</si>
  <si>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</si>
  <si>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</si>
  <si>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</si>
  <si>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</si>
  <si>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</si>
  <si>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</si>
  <si>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</si>
  <si>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</si>
  <si>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</si>
  <si>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</si>
  <si>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</si>
  <si>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</si>
  <si>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</si>
  <si>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</si>
  <si>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</si>
  <si>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</si>
  <si>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</si>
  <si>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</si>
  <si>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</si>
  <si>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</si>
  <si>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</si>
  <si>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</si>
  <si>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</si>
  <si>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</si>
  <si>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</si>
  <si>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</si>
  <si>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</si>
  <si>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</si>
  <si>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</si>
  <si>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</si>
  <si>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</si>
  <si>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</si>
  <si>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</si>
  <si>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</si>
  <si>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</si>
  <si>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</si>
  <si>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</si>
  <si>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</si>
  <si>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</si>
  <si>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</si>
  <si>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</si>
  <si>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</si>
  <si>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</si>
  <si>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</si>
  <si>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</si>
  <si>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</si>
  <si>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</si>
  <si>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</si>
  <si>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</si>
  <si>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</si>
  <si>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</si>
  <si>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</si>
  <si>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</si>
  <si>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</si>
  <si>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</si>
  <si>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</si>
  <si>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</si>
  <si>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</si>
  <si>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</si>
  <si>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</si>
  <si>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</si>
  <si>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</si>
  <si>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</si>
  <si>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</si>
  <si>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</si>
  <si>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</si>
  <si>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</si>
  <si>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</si>
  <si>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</si>
  <si>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</si>
  <si>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</si>
  <si>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</si>
  <si>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</si>
  <si>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</si>
  <si>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</si>
  <si>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</si>
  <si>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</si>
  <si>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</si>
  <si>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</si>
  <si>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</si>
  <si>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</si>
  <si>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</si>
  <si>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</si>
  <si>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</si>
  <si>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</si>
  <si>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</si>
  <si>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</si>
  <si>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</si>
  <si>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</si>
  <si>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</si>
  <si>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</si>
  <si>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</si>
  <si>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</si>
  <si>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</si>
  <si>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</si>
  <si>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</si>
  <si>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</si>
  <si>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</si>
  <si>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</si>
  <si>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</si>
  <si>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</si>
  <si>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</si>
  <si>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</si>
  <si>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</si>
  <si>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</si>
  <si>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</si>
  <si>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</si>
  <si>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</si>
  <si>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</si>
  <si>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</si>
  <si>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</si>
  <si>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</si>
  <si>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</si>
  <si>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</si>
  <si>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</si>
  <si>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</si>
  <si>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</si>
  <si>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</si>
  <si>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</si>
  <si>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</si>
  <si>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</si>
  <si>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</si>
  <si>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</si>
  <si>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</si>
  <si>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</si>
  <si>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</si>
  <si>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</si>
  <si>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</si>
  <si>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</si>
  <si>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</si>
  <si>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</si>
  <si>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</si>
  <si>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</si>
  <si>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</si>
  <si>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</si>
  <si>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</si>
  <si>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</si>
  <si>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</si>
  <si>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</si>
  <si>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</si>
  <si>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</si>
  <si>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</si>
  <si>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</si>
  <si>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</si>
  <si>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</si>
  <si>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</si>
  <si>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</si>
  <si>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</si>
  <si>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</si>
  <si>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</si>
  <si>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</si>
  <si>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</si>
  <si>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</si>
  <si>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</si>
  <si>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</si>
  <si>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</si>
  <si>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</si>
  <si>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</si>
  <si>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</si>
  <si>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</si>
  <si>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</si>
  <si>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</si>
  <si>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</si>
  <si>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</si>
  <si>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</si>
  <si>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</si>
  <si>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</si>
  <si>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</si>
  <si>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</si>
  <si>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</si>
  <si>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</si>
  <si>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</si>
  <si>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</si>
  <si>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</si>
  <si>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</si>
  <si>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</si>
  <si>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</si>
  <si>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</si>
  <si>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</si>
  <si>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</si>
  <si>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</si>
  <si>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</si>
  <si>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</si>
  <si>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</si>
  <si>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</si>
  <si>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</si>
  <si>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</si>
  <si>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</si>
  <si>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</si>
  <si>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</si>
  <si>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</si>
  <si>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</si>
  <si>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</si>
  <si>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</si>
  <si>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</si>
  <si>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</si>
  <si>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</si>
  <si>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</si>
  <si>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</si>
  <si>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</si>
  <si>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</si>
  <si>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</si>
  <si>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</si>
  <si>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</si>
  <si>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</si>
  <si>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</si>
  <si>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</si>
  <si>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</si>
  <si>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</si>
  <si>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</si>
  <si>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</si>
  <si>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</si>
  <si>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</si>
  <si>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</si>
  <si>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</si>
  <si>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</si>
  <si>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</si>
  <si>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</si>
  <si>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</si>
  <si>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</si>
  <si>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</si>
  <si>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</si>
  <si>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</si>
  <si>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</si>
  <si>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</si>
  <si>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</si>
  <si>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</si>
  <si>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</si>
  <si>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</si>
  <si>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</si>
  <si>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</si>
  <si>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</si>
  <si>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</si>
  <si>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</si>
  <si>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</si>
  <si>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</si>
  <si>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</si>
  <si>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</si>
  <si>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</si>
  <si>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</si>
  <si>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</si>
  <si>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</si>
  <si>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</si>
  <si>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</si>
  <si>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</si>
  <si>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</si>
  <si>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</si>
  <si>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</si>
  <si>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</si>
  <si>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</si>
  <si>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</si>
  <si>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</si>
  <si>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</si>
  <si>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</si>
  <si>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</si>
  <si>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</si>
  <si>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</si>
  <si>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</si>
  <si>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</si>
  <si>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</si>
  <si>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</si>
  <si>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</si>
  <si>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</si>
  <si>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</si>
  <si>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</si>
  <si>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</si>
  <si>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</si>
  <si>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</si>
  <si>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</si>
  <si>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</si>
  <si>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</si>
  <si>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</si>
  <si>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</si>
  <si>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</si>
  <si>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</si>
  <si>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</si>
  <si>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</si>
  <si>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</si>
  <si>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</si>
  <si>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</si>
  <si>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</si>
  <si>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</si>
  <si>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</si>
  <si>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</si>
  <si>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</si>
  <si>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</si>
  <si>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</si>
  <si>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</si>
  <si>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</si>
  <si>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</si>
  <si>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</si>
  <si>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</si>
  <si>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</si>
  <si>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</si>
  <si>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</si>
  <si>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</si>
  <si>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</si>
  <si>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</si>
  <si>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</si>
  <si>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</si>
  <si>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</si>
  <si>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</si>
  <si>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</si>
  <si>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</si>
  <si>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</si>
  <si>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</si>
  <si>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</si>
  <si>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</si>
  <si>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</si>
  <si>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</si>
  <si>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</si>
  <si>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</si>
  <si>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</si>
  <si>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</si>
  <si>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</si>
  <si>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</si>
  <si>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</si>
  <si>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</si>
  <si>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</si>
  <si>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</si>
  <si>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</si>
  <si>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</si>
  <si>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</si>
  <si>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</si>
  <si>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</si>
  <si>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</si>
  <si>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</si>
  <si>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</si>
  <si>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</si>
  <si>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</si>
  <si>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</si>
  <si>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</si>
  <si>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</si>
  <si>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</si>
  <si>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</si>
  <si>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</si>
  <si>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</si>
  <si>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</si>
  <si>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</si>
  <si>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</si>
  <si>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</si>
  <si>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</si>
  <si>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</si>
  <si>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</si>
  <si>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</si>
  <si>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</si>
  <si>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</si>
  <si>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</si>
  <si>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</si>
  <si>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</si>
  <si>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</si>
  <si>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</si>
  <si>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</si>
  <si>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</si>
  <si>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</si>
  <si>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</si>
  <si>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</si>
  <si>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</si>
  <si>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</si>
  <si>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</si>
  <si>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</si>
  <si>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</si>
  <si>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</si>
  <si>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</si>
  <si>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</si>
  <si>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</si>
  <si>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</si>
  <si>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</si>
  <si>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</si>
  <si>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</si>
  <si>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</si>
  <si>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</si>
  <si>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</si>
  <si>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</si>
  <si>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</si>
  <si>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</si>
  <si>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</si>
  <si>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</si>
  <si>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</si>
  <si>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</si>
  <si>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</si>
  <si>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</si>
  <si>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</si>
  <si>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</si>
  <si>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</si>
  <si>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</si>
  <si>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</si>
  <si>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</si>
  <si>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</si>
  <si>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</si>
  <si>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</si>
  <si>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</si>
  <si>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</si>
  <si>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</si>
  <si>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</si>
  <si>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</si>
  <si>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</si>
  <si>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</si>
  <si>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</si>
  <si>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</si>
  <si>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</si>
  <si>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</si>
  <si>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</si>
  <si>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</si>
  <si>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</si>
  <si>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</si>
  <si>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</si>
  <si>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</si>
  <si>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</si>
  <si>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</si>
  <si>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</si>
  <si>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</si>
  <si>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</si>
  <si>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</si>
  <si>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</si>
  <si>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</si>
  <si>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</si>
  <si>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</si>
  <si>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</si>
  <si>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</si>
  <si>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</si>
  <si>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</si>
  <si>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</si>
  <si>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</si>
  <si>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</si>
  <si>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</si>
  <si>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</si>
  <si>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</si>
  <si>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</si>
  <si>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</si>
  <si>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</si>
  <si>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</si>
  <si>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</si>
  <si>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</si>
  <si>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</si>
  <si>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</si>
  <si>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</si>
  <si>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</si>
  <si>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</si>
  <si>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</si>
  <si>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</si>
  <si>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</si>
  <si>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</si>
  <si>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</si>
  <si>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</si>
  <si>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</si>
  <si>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</si>
  <si>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</si>
  <si>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</si>
  <si>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</si>
  <si>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</si>
  <si>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</si>
  <si>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</si>
  <si>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</si>
  <si>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</si>
  <si>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</si>
  <si>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</si>
  <si>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</si>
  <si>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</si>
  <si>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</si>
  <si>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</si>
  <si>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</si>
  <si>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</si>
  <si>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</si>
  <si>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</si>
  <si>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</si>
  <si>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</si>
  <si>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</si>
  <si>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</si>
  <si>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</si>
  <si>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</si>
  <si>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</si>
  <si>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</si>
  <si>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</si>
  <si>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</si>
  <si>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</si>
  <si>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</si>
  <si>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</si>
  <si>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</si>
  <si>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</si>
  <si>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</si>
  <si>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</si>
  <si>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</si>
  <si>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</si>
  <si>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</si>
  <si>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</si>
  <si>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</si>
  <si>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</si>
  <si>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</si>
  <si>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</si>
  <si>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</si>
  <si>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</si>
  <si>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</si>
  <si>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</si>
  <si>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</si>
  <si>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</si>
  <si>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</si>
  <si>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</si>
  <si>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</si>
  <si>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</si>
  <si>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</si>
  <si>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</si>
  <si>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</si>
  <si>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</si>
  <si>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</si>
  <si>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</si>
  <si>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</si>
  <si>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</si>
  <si>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</si>
  <si>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</si>
  <si>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</si>
  <si>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</si>
  <si>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</si>
  <si>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</si>
  <si>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</si>
  <si>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</si>
  <si>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</si>
  <si>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</si>
  <si>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</si>
  <si>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</si>
  <si>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</si>
  <si>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</si>
  <si>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</si>
  <si>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</si>
  <si>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</si>
  <si>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</si>
  <si>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</si>
  <si>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</si>
  <si>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</si>
  <si>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</si>
  <si>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</si>
  <si>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</si>
  <si>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</si>
  <si>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</si>
  <si>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</si>
  <si>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</si>
  <si>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</si>
  <si>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</si>
  <si>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</si>
  <si>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</si>
  <si>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</si>
  <si>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</si>
  <si>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</si>
  <si>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</si>
  <si>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</si>
  <si>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</si>
  <si>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</si>
  <si>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</si>
  <si>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</si>
  <si>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</si>
  <si>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</si>
  <si>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</si>
  <si>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</si>
  <si>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</si>
  <si>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</si>
  <si>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</si>
  <si>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</si>
  <si>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</si>
  <si>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</si>
  <si>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</si>
  <si>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</si>
  <si>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</si>
  <si>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</si>
  <si>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</si>
  <si>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</si>
  <si>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</si>
  <si>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</si>
  <si>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</si>
  <si>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</si>
  <si>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</si>
  <si>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</si>
  <si>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</si>
  <si>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</si>
  <si>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</si>
  <si>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</si>
  <si>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</si>
  <si>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</si>
  <si>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</si>
  <si>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</si>
  <si>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</si>
  <si>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</si>
  <si>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</si>
  <si>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</si>
  <si>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</si>
  <si>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</si>
  <si>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</si>
  <si>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</si>
  <si>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</si>
  <si>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</si>
  <si>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</si>
  <si>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</si>
  <si>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</si>
  <si>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</si>
  <si>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</si>
  <si>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</si>
  <si>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</si>
  <si>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</si>
  <si>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</si>
  <si>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</si>
  <si>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</si>
  <si>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</si>
  <si>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</si>
  <si>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</si>
  <si>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</si>
  <si>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</si>
  <si>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</si>
  <si>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</si>
  <si>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</si>
  <si>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</si>
  <si>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</si>
  <si>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</si>
  <si>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</si>
  <si>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</si>
  <si>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</si>
  <si>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</si>
  <si>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</si>
  <si>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</si>
  <si>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</si>
  <si>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</si>
  <si>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</si>
  <si>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</si>
  <si>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</si>
  <si>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</si>
  <si>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</si>
  <si>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</si>
  <si>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</si>
  <si>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</si>
  <si>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</si>
  <si>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</si>
  <si>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</si>
  <si>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</si>
  <si>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</si>
  <si>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</si>
  <si>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</si>
  <si>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</si>
  <si>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</si>
  <si>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</si>
  <si>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</si>
  <si>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</si>
  <si>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</si>
  <si>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</si>
  <si>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</si>
  <si>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</si>
  <si>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</si>
  <si>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</si>
  <si>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</si>
  <si>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</si>
  <si>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</si>
  <si>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</si>
  <si>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</si>
  <si>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</si>
  <si>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</si>
  <si>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</si>
  <si>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</si>
  <si>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</si>
  <si>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</si>
  <si>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</si>
  <si>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</si>
  <si>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</si>
  <si>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</si>
  <si>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</si>
  <si>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</si>
  <si>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</si>
  <si>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</si>
  <si>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</si>
  <si>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</si>
  <si>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</si>
  <si>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</si>
  <si>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</si>
  <si>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</si>
  <si>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</si>
  <si>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</si>
  <si>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</si>
  <si>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</si>
  <si>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</si>
  <si>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</si>
  <si>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</si>
  <si>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</si>
  <si>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</si>
  <si>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</si>
  <si>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</si>
  <si>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</si>
  <si>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</si>
  <si>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</si>
  <si>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</si>
  <si>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</si>
  <si>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</si>
  <si>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</si>
  <si>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</si>
  <si>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</si>
  <si>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</si>
  <si>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</si>
  <si>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</si>
  <si>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</si>
  <si>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</si>
  <si>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</si>
  <si>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</si>
  <si>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</si>
  <si>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</si>
  <si>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</si>
  <si>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</si>
  <si>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</si>
  <si>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</si>
  <si>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</si>
  <si>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</si>
  <si>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</si>
  <si>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</si>
  <si>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</si>
  <si>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</si>
  <si>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</si>
  <si>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</si>
  <si>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</si>
  <si>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</si>
  <si>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</si>
  <si>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</si>
  <si>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</si>
  <si>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</si>
  <si>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</si>
  <si>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</si>
  <si>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</si>
  <si>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</si>
  <si>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</si>
  <si>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</si>
  <si>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</si>
  <si>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</si>
  <si>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</si>
  <si>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</si>
  <si>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</si>
  <si>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</si>
  <si>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</si>
  <si>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</si>
  <si>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</si>
  <si>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</si>
  <si>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</si>
  <si>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</si>
  <si>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</si>
  <si>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</si>
  <si>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</si>
  <si>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</si>
  <si>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</si>
  <si>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</si>
  <si>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</si>
  <si>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</si>
  <si>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</si>
  <si>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</si>
  <si>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</si>
  <si>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</si>
  <si>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</si>
  <si>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</si>
  <si>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</si>
  <si>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</si>
  <si>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</si>
  <si>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</si>
  <si>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</si>
  <si>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</si>
  <si>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</si>
  <si>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</si>
  <si>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</si>
  <si>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</si>
  <si>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</si>
  <si>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</si>
  <si>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</si>
  <si>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</si>
  <si>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</si>
  <si>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</si>
  <si>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</si>
  <si>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</si>
  <si>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</si>
  <si>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</si>
  <si>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</si>
  <si>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</si>
  <si>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</si>
  <si>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</si>
  <si>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</si>
  <si>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</si>
  <si>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</si>
  <si>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</si>
  <si>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</si>
  <si>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</si>
  <si>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</si>
  <si>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</si>
  <si>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</si>
  <si>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</si>
  <si>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</si>
  <si>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</si>
  <si>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</si>
  <si>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</si>
  <si>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</si>
  <si>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</si>
  <si>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</si>
  <si>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</si>
  <si>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</si>
  <si>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</si>
  <si>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</si>
  <si>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</si>
  <si>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</si>
  <si>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</si>
  <si>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</si>
  <si>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</si>
  <si>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</si>
  <si>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</si>
  <si>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</si>
  <si>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</si>
  <si>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</si>
  <si>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</si>
  <si>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</si>
  <si>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</si>
  <si>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</si>
  <si>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</si>
  <si>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</si>
  <si>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</si>
  <si>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</si>
  <si>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</si>
  <si>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</si>
  <si>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</si>
  <si>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</si>
  <si>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</si>
  <si>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</si>
  <si>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</si>
  <si>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</si>
  <si>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</si>
  <si>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</si>
  <si>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</si>
  <si>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</si>
  <si>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</si>
  <si>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</si>
  <si>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</si>
  <si>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</si>
  <si>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</si>
  <si>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</si>
  <si>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</si>
  <si>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</si>
  <si>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</si>
  <si>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</si>
  <si>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</si>
  <si>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</si>
  <si>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</si>
  <si>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</si>
  <si>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</si>
  <si>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</si>
  <si>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</si>
  <si>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</si>
  <si>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</si>
  <si>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</si>
  <si>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</si>
  <si>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</si>
  <si>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</si>
  <si>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</si>
  <si>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</si>
  <si>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</si>
  <si>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</si>
  <si>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</si>
  <si>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</si>
  <si>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</si>
  <si>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</si>
  <si>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</si>
  <si>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</si>
  <si>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</si>
  <si>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</si>
  <si>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</si>
  <si>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</si>
  <si>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</si>
  <si>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</si>
  <si>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</si>
  <si>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</si>
  <si>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</si>
  <si>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</si>
  <si>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</si>
  <si>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</si>
  <si>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</si>
  <si>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</si>
  <si>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</si>
  <si>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</si>
  <si>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</si>
  <si>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</si>
  <si>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</si>
  <si>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</si>
  <si>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</si>
  <si>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</si>
  <si>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</si>
  <si>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</si>
  <si>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</si>
  <si>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</si>
  <si>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</si>
  <si>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</si>
  <si>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</si>
  <si>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</si>
  <si>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</si>
  <si>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</si>
  <si>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</si>
  <si>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</si>
  <si>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</si>
  <si>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</si>
  <si>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</si>
  <si>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</si>
  <si>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</si>
  <si>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</si>
  <si>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</si>
  <si>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</si>
  <si>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</si>
  <si>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</si>
  <si>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</si>
  <si>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</si>
  <si>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</si>
  <si>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</si>
  <si>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</si>
  <si>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</si>
  <si>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</si>
  <si>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</si>
  <si>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</si>
  <si>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</si>
  <si>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</si>
  <si>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</si>
  <si>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</si>
  <si>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</si>
  <si>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</si>
  <si>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</si>
  <si>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</si>
  <si>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</si>
  <si>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</si>
  <si>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</si>
  <si>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</si>
  <si>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</si>
  <si>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</si>
  <si>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</si>
  <si>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</si>
  <si>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</si>
  <si>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</si>
  <si>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</si>
  <si>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</si>
  <si>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</si>
  <si>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</si>
  <si>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</si>
  <si>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</si>
  <si>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</si>
  <si>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</si>
  <si>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</si>
  <si>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</si>
  <si>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</si>
  <si>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</si>
  <si>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</si>
  <si>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</si>
  <si>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</si>
  <si>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</si>
  <si>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</si>
  <si>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</si>
  <si>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</si>
  <si>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</si>
  <si>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</si>
  <si>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</si>
  <si>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</si>
  <si>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</si>
  <si>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</si>
  <si>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</si>
  <si>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</si>
  <si>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</si>
  <si>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</si>
  <si>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</si>
  <si>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</si>
  <si>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</si>
  <si>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</si>
  <si>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</si>
  <si>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</si>
  <si>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</si>
  <si>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</si>
  <si>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</si>
  <si>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</si>
  <si>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</si>
  <si>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</si>
  <si>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</si>
  <si>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</si>
  <si>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</si>
  <si>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</si>
  <si>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</si>
  <si>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</si>
  <si>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</si>
  <si>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</si>
  <si>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</si>
  <si>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</si>
  <si>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</si>
  <si>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</si>
  <si>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</si>
  <si>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</si>
  <si>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</si>
  <si>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</si>
  <si>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</si>
  <si>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</si>
  <si>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</si>
  <si>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</si>
  <si>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</si>
  <si>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</si>
  <si>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</si>
  <si>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</si>
  <si>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</si>
  <si>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</si>
  <si>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</si>
  <si>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</si>
  <si>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</si>
  <si>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</si>
  <si>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</si>
  <si>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</si>
  <si>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</si>
  <si>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</si>
  <si>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</si>
  <si>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</si>
  <si>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</si>
  <si>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</si>
  <si>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</si>
  <si>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</si>
  <si>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</si>
  <si>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</si>
  <si>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</si>
  <si>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</si>
  <si>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</si>
  <si>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</si>
  <si>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</si>
  <si>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</si>
  <si>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</si>
  <si>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</si>
  <si>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</si>
  <si>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</si>
  <si>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</si>
  <si>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</si>
  <si>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</si>
  <si>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</si>
  <si>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</si>
  <si>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</si>
  <si>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</si>
  <si>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</si>
  <si>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</si>
  <si>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</si>
  <si>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</si>
  <si>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</si>
  <si>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</si>
  <si>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</si>
  <si>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</si>
  <si>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</si>
  <si>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</si>
  <si>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</si>
  <si>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</si>
  <si>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</si>
  <si>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</si>
  <si>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</si>
  <si>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</si>
  <si>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</si>
  <si>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</si>
  <si>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</si>
  <si>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</si>
  <si>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</si>
  <si>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</si>
  <si>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</si>
  <si>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</si>
  <si>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</si>
  <si>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</si>
  <si>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</si>
  <si>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</si>
  <si>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</si>
  <si>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</si>
  <si>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</si>
  <si>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</si>
  <si>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</si>
  <si>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</si>
  <si>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</si>
  <si>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</si>
  <si>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</si>
  <si>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</si>
  <si>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</si>
  <si>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</si>
  <si>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</si>
  <si>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</si>
  <si>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</si>
  <si>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</si>
  <si>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</si>
  <si>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</si>
  <si>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</si>
  <si>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</si>
  <si>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</si>
  <si>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</si>
  <si>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</si>
  <si>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</si>
  <si>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</si>
  <si>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</si>
  <si>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</si>
  <si>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</si>
  <si>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</si>
  <si>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</si>
  <si>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</si>
  <si>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</si>
  <si>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</si>
  <si>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</si>
  <si>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</si>
  <si>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</si>
  <si>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</si>
  <si>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</si>
  <si>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</si>
  <si>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</si>
  <si>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</si>
  <si>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</si>
  <si>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</si>
  <si>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</si>
  <si>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</si>
  <si>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</si>
  <si>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</si>
  <si>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</si>
  <si>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</si>
  <si>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</si>
  <si>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</si>
  <si>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</si>
  <si>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</si>
  <si>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</si>
  <si>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</si>
  <si>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</si>
  <si>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</si>
  <si>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</si>
  <si>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</si>
  <si>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</si>
  <si>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</si>
  <si>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</si>
  <si>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</si>
  <si>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</si>
  <si>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</si>
  <si>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</si>
  <si>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</si>
  <si>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</si>
  <si>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</si>
  <si>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</si>
  <si>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</si>
  <si>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</si>
  <si>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</si>
  <si>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</si>
  <si>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</si>
  <si>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</si>
  <si>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</si>
  <si>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</si>
  <si>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</si>
  <si>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</si>
  <si>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</si>
  <si>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</si>
  <si>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</si>
  <si>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</si>
  <si>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</si>
  <si>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</si>
  <si>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</si>
  <si>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</si>
  <si>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</si>
  <si>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</si>
  <si>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</si>
  <si>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</si>
  <si>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</si>
  <si>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</si>
  <si>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</si>
  <si>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</si>
  <si>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</si>
  <si>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</si>
  <si>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</si>
  <si>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</si>
  <si>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</si>
  <si>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</si>
  <si>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</si>
  <si>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</si>
  <si>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</si>
  <si>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</si>
  <si>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</si>
  <si>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</si>
  <si>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</si>
  <si>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</si>
  <si>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</si>
  <si>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</si>
  <si>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</si>
  <si>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</si>
  <si>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</si>
  <si>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</si>
  <si>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</si>
  <si>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</si>
  <si>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</si>
  <si>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</si>
  <si>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</si>
  <si>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</si>
  <si>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</si>
  <si>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</si>
  <si>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</si>
  <si>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</si>
  <si>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</si>
  <si>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</si>
  <si>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</si>
  <si>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</si>
  <si>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</si>
  <si>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</si>
  <si>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</si>
  <si>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</si>
  <si>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</si>
  <si>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</si>
  <si>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</si>
  <si>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</si>
  <si>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</si>
  <si>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</si>
  <si>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</si>
  <si>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</si>
  <si>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</si>
  <si>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</si>
  <si>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</si>
  <si>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</si>
  <si>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</si>
  <si>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</si>
  <si>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</si>
  <si>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</si>
  <si>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</si>
  <si>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</si>
  <si>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</si>
  <si>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</si>
  <si>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</si>
  <si>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</si>
  <si>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</si>
  <si>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</si>
  <si>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</si>
  <si>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</si>
  <si>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</si>
  <si>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</si>
  <si>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</si>
  <si>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</si>
  <si>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</si>
  <si>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</si>
  <si>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</si>
  <si>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</si>
  <si>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</si>
  <si>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</si>
  <si>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</si>
  <si>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</si>
  <si>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</si>
  <si>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</si>
  <si>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</si>
  <si>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</si>
  <si>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</si>
  <si>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</si>
  <si>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</si>
  <si>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</si>
  <si>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</si>
  <si>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</si>
  <si>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</si>
  <si>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</si>
  <si>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</si>
  <si>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</si>
  <si>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</si>
  <si>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</si>
  <si>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</si>
  <si>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</si>
  <si>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</si>
  <si>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</si>
  <si>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</si>
  <si>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</si>
  <si>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</si>
  <si>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</si>
  <si>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</si>
  <si>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</si>
  <si>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</si>
  <si>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</si>
  <si>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</si>
  <si>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</si>
  <si>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</si>
  <si>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</si>
  <si>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</si>
  <si>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</si>
  <si>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</si>
  <si>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</si>
  <si>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</si>
  <si>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</si>
  <si>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</si>
  <si>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</si>
  <si>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</si>
  <si>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</si>
  <si>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</si>
  <si>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</si>
  <si>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</si>
  <si>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</si>
  <si>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</si>
  <si>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</si>
  <si>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</si>
  <si>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</si>
  <si>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</si>
  <si>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</si>
  <si>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</si>
  <si>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</si>
  <si>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</si>
  <si>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</si>
  <si>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</si>
  <si>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</si>
  <si>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</si>
  <si>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</si>
  <si>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</si>
  <si>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</si>
  <si>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</si>
  <si>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</si>
  <si>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</si>
  <si>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</si>
  <si>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</si>
  <si>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</si>
  <si>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</si>
  <si>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</si>
  <si>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</si>
  <si>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</si>
  <si>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</si>
  <si>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</si>
  <si>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</si>
  <si>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</si>
  <si>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</si>
  <si>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</si>
  <si>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</si>
  <si>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</si>
  <si>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</si>
  <si>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</si>
  <si>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</si>
  <si>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</si>
  <si>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</si>
  <si>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</si>
  <si>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</si>
  <si>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</si>
  <si>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</si>
  <si>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</si>
  <si>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</si>
  <si>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</si>
  <si>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</si>
  <si>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</si>
  <si>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</si>
  <si>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</si>
  <si>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</si>
  <si>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</si>
  <si>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</si>
  <si>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</si>
  <si>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</si>
  <si>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</si>
  <si>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</si>
  <si>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</si>
  <si>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</si>
  <si>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</si>
  <si>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</si>
  <si>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</si>
  <si>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</si>
  <si>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</si>
  <si>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</si>
  <si>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</si>
  <si>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</si>
  <si>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</si>
  <si>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</si>
  <si>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</si>
  <si>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</si>
  <si>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</si>
  <si>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</si>
  <si>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</si>
  <si>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</si>
  <si>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</si>
  <si>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</si>
  <si>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</si>
  <si>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</si>
  <si>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</si>
  <si>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</si>
  <si>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</si>
  <si>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</si>
  <si>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</si>
  <si>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</si>
  <si>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</si>
  <si>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</si>
  <si>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</si>
  <si>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</si>
  <si>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</si>
  <si>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</si>
  <si>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</si>
  <si>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</si>
  <si>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</si>
  <si>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</si>
  <si>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</si>
  <si>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</si>
  <si>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</si>
  <si>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</si>
  <si>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</si>
  <si>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</si>
  <si>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</si>
  <si>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</si>
  <si>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</si>
  <si>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</si>
  <si>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</si>
  <si>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</si>
  <si>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</si>
  <si>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</si>
  <si>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</si>
  <si>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</si>
  <si>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</si>
  <si>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</si>
  <si>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</si>
  <si>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</si>
  <si>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</si>
  <si>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</si>
  <si>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</si>
  <si>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</si>
  <si>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</si>
  <si>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</si>
  <si>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</si>
  <si>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</si>
  <si>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</si>
  <si>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</si>
  <si>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</si>
  <si>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</si>
  <si>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</si>
  <si>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</si>
  <si>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</si>
  <si>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</si>
  <si>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</si>
  <si>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</si>
  <si>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</si>
  <si>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</si>
  <si>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</si>
  <si>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</si>
  <si>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</si>
  <si>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</si>
  <si>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</si>
  <si>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</si>
  <si>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</si>
  <si>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</si>
  <si>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</si>
  <si>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</si>
  <si>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</si>
  <si>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</si>
  <si>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</si>
  <si>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</si>
  <si>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</si>
  <si>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</si>
  <si>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</si>
  <si>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</si>
  <si>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</si>
  <si>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</si>
  <si>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</si>
  <si>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</si>
  <si>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</si>
  <si>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</si>
  <si>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</si>
  <si>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</si>
  <si>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</si>
  <si>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</si>
  <si>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</si>
  <si>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</si>
  <si>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</si>
  <si>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</si>
  <si>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</si>
  <si>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</si>
  <si>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</si>
  <si>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</si>
  <si>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</si>
  <si>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</si>
  <si>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</si>
  <si>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</si>
  <si>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</si>
  <si>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</si>
  <si>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</si>
  <si>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</si>
  <si>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</si>
  <si>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</si>
  <si>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</si>
  <si>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</si>
  <si>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</si>
  <si>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</si>
  <si>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</si>
  <si>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</si>
  <si>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</si>
  <si>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</si>
  <si>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</si>
  <si>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</si>
  <si>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</si>
  <si>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</si>
  <si>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</si>
  <si>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</si>
  <si>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</si>
  <si>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</si>
  <si>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</si>
  <si>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</si>
  <si>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</si>
  <si>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</si>
  <si>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</si>
  <si>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</si>
  <si>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</si>
  <si>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</si>
  <si>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</si>
  <si>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</si>
  <si>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</si>
  <si>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</si>
  <si>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</si>
  <si>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</si>
  <si>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</si>
  <si>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</si>
  <si>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</si>
  <si>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</si>
  <si>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</si>
  <si>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</si>
  <si>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</si>
  <si>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</si>
  <si>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</si>
  <si>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</si>
  <si>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</si>
  <si>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</si>
  <si>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</si>
  <si>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</si>
  <si>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</si>
  <si>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</si>
  <si>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</si>
  <si>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</si>
  <si>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</si>
  <si>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</si>
  <si>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</si>
  <si>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</si>
  <si>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</si>
  <si>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</si>
  <si>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</si>
  <si>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</si>
  <si>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</si>
  <si>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</si>
  <si>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</si>
  <si>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</si>
  <si>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</si>
  <si>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</si>
  <si>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</si>
  <si>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</si>
  <si>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</si>
  <si>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</si>
  <si>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</si>
  <si>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</si>
  <si>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</si>
  <si>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</si>
  <si>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</si>
  <si>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</si>
  <si>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</si>
  <si>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</si>
  <si>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</si>
  <si>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</si>
  <si>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</si>
  <si>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</si>
  <si>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</si>
  <si>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</si>
  <si>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</si>
  <si>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</si>
  <si>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</si>
  <si>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</si>
  <si>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</si>
  <si>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</si>
  <si>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</si>
  <si>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</si>
  <si>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</si>
  <si>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</si>
  <si>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</si>
  <si>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</si>
  <si>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</si>
  <si>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</si>
  <si>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</si>
  <si>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</si>
  <si>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</si>
  <si>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</si>
  <si>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</si>
  <si>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</si>
  <si>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</si>
  <si>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</si>
  <si>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</si>
  <si>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</si>
  <si>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</si>
  <si>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</si>
  <si>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</si>
  <si>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</si>
  <si>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</si>
  <si>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</si>
  <si>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</si>
  <si>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</si>
  <si>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</si>
  <si>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</si>
  <si>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</si>
  <si>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</si>
  <si>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</si>
  <si>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</si>
  <si>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</si>
  <si>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</si>
  <si>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</si>
  <si>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</si>
  <si>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</si>
  <si>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</si>
  <si>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</si>
  <si>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</si>
  <si>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</si>
  <si>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</si>
  <si>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</si>
  <si>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</si>
  <si>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</si>
  <si>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</si>
  <si>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</si>
  <si>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</si>
  <si>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</si>
  <si>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</si>
  <si>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</si>
  <si>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</si>
  <si>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</si>
  <si>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</si>
  <si>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</si>
  <si>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</si>
  <si>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</si>
  <si>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</si>
  <si>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</si>
  <si>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</si>
  <si>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</si>
  <si>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</si>
  <si>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</si>
  <si>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</si>
  <si>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</si>
  <si>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</si>
  <si>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</si>
  <si>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</si>
  <si>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</si>
  <si>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</si>
  <si>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</si>
  <si>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</si>
  <si>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</si>
  <si>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</si>
  <si>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</si>
  <si>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</si>
  <si>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</si>
  <si>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</si>
  <si>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</si>
  <si>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</si>
  <si>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</si>
  <si>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</si>
  <si>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</si>
  <si>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</si>
  <si>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</si>
  <si>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</si>
  <si>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</si>
  <si>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</si>
  <si>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</si>
  <si>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</si>
  <si>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</si>
  <si>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</si>
  <si>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</si>
  <si>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</si>
  <si>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</si>
  <si>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</si>
  <si>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</si>
  <si>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</si>
  <si>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</si>
  <si>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</si>
  <si>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</si>
  <si>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</si>
  <si>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</si>
  <si>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</si>
  <si>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</si>
  <si>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</si>
  <si>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</si>
  <si>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</si>
  <si>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</si>
  <si>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</si>
  <si>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</si>
  <si>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</si>
  <si>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</si>
  <si>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</si>
  <si>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</si>
  <si>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</si>
  <si>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</si>
  <si>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</si>
  <si>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</si>
  <si>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</si>
  <si>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</si>
  <si>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</si>
  <si>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</si>
  <si>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</si>
  <si>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</si>
  <si>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</si>
  <si>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</si>
  <si>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</si>
  <si>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</si>
  <si>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</si>
  <si>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</si>
  <si>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</si>
  <si>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</si>
  <si>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</si>
  <si>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</si>
  <si>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</si>
  <si>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</si>
  <si>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</si>
  <si>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</si>
  <si>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</si>
  <si>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</si>
  <si>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</si>
  <si>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</si>
  <si>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</si>
  <si>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</si>
  <si>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</si>
  <si>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</si>
  <si>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</si>
  <si>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</si>
  <si>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</si>
  <si>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</si>
  <si>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</si>
  <si>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</si>
  <si>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</si>
  <si>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</si>
  <si>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</si>
  <si>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</si>
  <si>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</si>
  <si>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</si>
  <si>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</si>
  <si>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</si>
  <si>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</si>
  <si>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</si>
  <si>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</si>
  <si>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</si>
  <si>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</si>
  <si>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</si>
  <si>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</si>
  <si>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</si>
  <si>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</si>
  <si>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</si>
  <si>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</si>
  <si>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</si>
  <si>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</si>
  <si>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</si>
  <si>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</si>
  <si>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</si>
  <si>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</si>
  <si>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</si>
  <si>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</si>
  <si>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</si>
  <si>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</si>
  <si>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</si>
  <si>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</si>
  <si>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</si>
  <si>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</si>
  <si>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</si>
  <si>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</si>
  <si>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</si>
  <si>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</si>
  <si>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</si>
  <si>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</si>
  <si>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</si>
  <si>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</si>
  <si>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</si>
  <si>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</si>
  <si>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</si>
  <si>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</si>
  <si>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</si>
  <si>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</si>
  <si>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</si>
  <si>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</si>
  <si>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</si>
  <si>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</si>
  <si>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</si>
  <si>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</si>
  <si>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</si>
  <si>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</si>
  <si>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</si>
  <si>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</si>
  <si>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</si>
  <si>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</si>
  <si>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</si>
  <si>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</si>
  <si>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</si>
  <si>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</si>
  <si>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</si>
  <si>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</si>
  <si>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</si>
  <si>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</si>
  <si>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</si>
  <si>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</si>
  <si>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</si>
  <si>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</si>
  <si>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</si>
  <si>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</si>
  <si>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</si>
  <si>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</si>
  <si>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</si>
  <si>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</si>
  <si>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</si>
  <si>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</si>
  <si>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</si>
  <si>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</si>
  <si>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</si>
  <si>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</si>
  <si>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</si>
  <si>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</si>
  <si>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</si>
  <si>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</si>
  <si>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</si>
  <si>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</si>
  <si>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</si>
  <si>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</si>
  <si>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</si>
  <si>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</si>
  <si>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</si>
  <si>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</si>
  <si>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</si>
  <si>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</si>
  <si>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</si>
  <si>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</si>
  <si>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</si>
  <si>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</si>
  <si>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</si>
  <si>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</si>
  <si>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</si>
  <si>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</si>
  <si>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</si>
  <si>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</si>
  <si>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</si>
  <si>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</si>
  <si>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</si>
  <si>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</si>
  <si>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</si>
  <si>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</si>
  <si>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</si>
  <si>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</si>
  <si>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</si>
  <si>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</si>
  <si>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</si>
  <si>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</si>
  <si>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</si>
  <si>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</si>
  <si>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</si>
  <si>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</si>
  <si>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</si>
  <si>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</si>
  <si>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</si>
  <si>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</si>
  <si>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</si>
  <si>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</si>
  <si>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</si>
  <si>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</si>
  <si>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</si>
  <si>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</si>
  <si>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</si>
  <si>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</si>
  <si>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</si>
  <si>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</si>
  <si>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</si>
  <si>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</si>
  <si>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</si>
  <si>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</si>
  <si>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</si>
  <si>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</si>
  <si>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</si>
  <si>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</si>
  <si>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</si>
  <si>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</si>
  <si>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</si>
  <si>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</si>
  <si>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</si>
  <si>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</si>
  <si>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</si>
  <si>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</si>
  <si>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</si>
  <si>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</si>
  <si>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</si>
  <si>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</si>
  <si>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</si>
  <si>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</si>
  <si>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</si>
  <si>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</si>
  <si>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</si>
  <si>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</si>
  <si>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</si>
  <si>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</si>
  <si>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</si>
  <si>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</si>
  <si>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</si>
  <si>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</si>
  <si>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</si>
  <si>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</si>
  <si>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</si>
  <si>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</si>
  <si>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</si>
  <si>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</si>
  <si>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</si>
  <si>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</si>
  <si>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</si>
  <si>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</si>
  <si>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</si>
  <si>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</si>
  <si>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</si>
  <si>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</si>
  <si>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</si>
  <si>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</si>
  <si>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</si>
  <si>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</si>
  <si>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</si>
  <si>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</si>
  <si>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</si>
  <si>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</si>
  <si>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</si>
  <si>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</si>
  <si>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</si>
  <si>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</si>
  <si>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</si>
  <si>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</si>
  <si>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</si>
  <si>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</si>
  <si>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</si>
  <si>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</si>
  <si>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</si>
  <si>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</si>
  <si>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</si>
  <si>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</si>
  <si>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</si>
  <si>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</si>
  <si>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</si>
  <si>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</si>
  <si>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</si>
  <si>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</si>
  <si>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</si>
  <si>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</si>
  <si>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</si>
  <si>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</si>
  <si>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</si>
  <si>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</si>
  <si>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</si>
  <si>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</si>
  <si>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</si>
  <si>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</si>
  <si>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</si>
  <si>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</si>
  <si>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</si>
  <si>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</si>
  <si>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</si>
  <si>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</si>
  <si>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</si>
  <si>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</si>
  <si>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</si>
  <si>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</si>
  <si>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</si>
  <si>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</si>
  <si>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</si>
  <si>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</si>
  <si>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</si>
  <si>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</si>
  <si>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</si>
  <si>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</si>
  <si>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</si>
  <si>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</si>
  <si>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</si>
  <si>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</si>
  <si>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</si>
  <si>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</si>
  <si>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</si>
  <si>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</si>
  <si>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</si>
  <si>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</si>
  <si>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</si>
  <si>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</si>
  <si>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</si>
  <si>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</si>
  <si>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</si>
  <si>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</si>
  <si>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</si>
  <si>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</si>
  <si>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</si>
  <si>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</si>
  <si>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</si>
  <si>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</si>
  <si>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</si>
  <si>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</si>
  <si>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</si>
  <si>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</si>
  <si>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</si>
  <si>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</si>
  <si>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</si>
  <si>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</si>
  <si>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</si>
  <si>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</si>
  <si>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</si>
  <si>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</si>
  <si>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</si>
  <si>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</si>
  <si>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</si>
  <si>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</si>
  <si>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</si>
  <si>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</si>
  <si>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</si>
  <si>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</si>
  <si>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</si>
  <si>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</si>
  <si>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</si>
  <si>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</si>
  <si>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</si>
  <si>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</si>
  <si>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</si>
  <si>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</si>
  <si>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</si>
  <si>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</si>
  <si>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</si>
  <si>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</si>
  <si>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</si>
  <si>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</si>
  <si>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</si>
  <si>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</si>
  <si>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</si>
  <si>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</si>
  <si>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</si>
  <si>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</si>
  <si>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</si>
  <si>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</si>
  <si>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</si>
  <si>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</si>
  <si>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</si>
  <si>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</si>
  <si>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</si>
  <si>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</si>
  <si>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</si>
  <si>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</si>
  <si>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</si>
  <si>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</si>
  <si>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</si>
  <si>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</si>
  <si>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</si>
  <si>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</si>
  <si>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</si>
  <si>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</si>
  <si>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</si>
  <si>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</si>
  <si>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</si>
  <si>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</si>
  <si>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</si>
  <si>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</si>
  <si>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</si>
  <si>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</si>
  <si>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</si>
  <si>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</si>
  <si>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</si>
  <si>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</si>
  <si>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</si>
  <si>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</si>
  <si>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</si>
  <si>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</si>
  <si>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</si>
  <si>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</si>
  <si>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</si>
  <si>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</si>
  <si>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</si>
  <si>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</si>
  <si>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</si>
  <si>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</si>
  <si>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</si>
  <si>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</si>
  <si>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</si>
  <si>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</si>
  <si>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</si>
  <si>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</si>
  <si>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</si>
  <si>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</si>
  <si>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</si>
  <si>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</si>
  <si>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</si>
  <si>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</si>
  <si>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</si>
  <si>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</si>
  <si>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</si>
  <si>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</si>
  <si>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</si>
  <si>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</si>
  <si>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</si>
  <si>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</si>
  <si>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</si>
  <si>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</si>
  <si>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</si>
  <si>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</si>
  <si>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</si>
  <si>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</si>
  <si>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</si>
  <si>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</si>
  <si>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</si>
  <si>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</si>
  <si>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</si>
  <si>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</si>
  <si>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</si>
  <si>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</si>
  <si>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</si>
  <si>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</si>
  <si>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</si>
  <si>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</si>
  <si>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</si>
  <si>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</si>
  <si>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</si>
  <si>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</si>
  <si>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</si>
  <si>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</si>
  <si>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</si>
  <si>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</si>
  <si>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</si>
  <si>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</si>
  <si>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</si>
  <si>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</si>
  <si>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</si>
  <si>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</si>
  <si>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</si>
  <si>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</si>
  <si>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</si>
  <si>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</si>
  <si>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</si>
  <si>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</si>
  <si>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</si>
  <si>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</si>
  <si>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</si>
  <si>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</si>
  <si>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</si>
  <si>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</si>
  <si>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</si>
  <si>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</si>
  <si>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</si>
  <si>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</si>
  <si>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</si>
  <si>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</si>
  <si>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</si>
  <si>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</si>
  <si>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</si>
  <si>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</si>
  <si>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</si>
  <si>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</si>
  <si>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</si>
  <si>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</si>
  <si>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</si>
  <si>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</si>
  <si>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</si>
  <si>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</si>
  <si>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</si>
  <si>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</si>
  <si>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</si>
  <si>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</si>
  <si>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</si>
  <si>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</si>
  <si>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</si>
  <si>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</si>
  <si>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</si>
  <si>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</si>
  <si>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</si>
  <si>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</si>
  <si>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</si>
  <si>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</si>
  <si>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</si>
  <si>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</si>
  <si>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</si>
  <si>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</si>
  <si>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</si>
  <si>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</si>
  <si>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</si>
  <si>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</si>
  <si>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</si>
  <si>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</si>
  <si>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</si>
  <si>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</si>
  <si>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</si>
  <si>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</si>
  <si>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</si>
  <si>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</si>
  <si>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</si>
  <si>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</si>
  <si>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</si>
  <si>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</si>
  <si>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</si>
  <si>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</si>
  <si>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</si>
  <si>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</si>
  <si>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</si>
  <si>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</si>
  <si>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</si>
  <si>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</si>
  <si>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</si>
  <si>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</si>
  <si>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</si>
  <si>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</si>
  <si>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</si>
  <si>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</si>
  <si>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</si>
  <si>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</si>
  <si>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</si>
  <si>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</si>
  <si>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</si>
  <si>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</si>
  <si>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</si>
  <si>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</si>
  <si>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</si>
  <si>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</si>
  <si>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</si>
  <si>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</si>
  <si>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</si>
  <si>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</si>
  <si>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</si>
  <si>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</si>
  <si>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</si>
  <si>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</si>
  <si>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</si>
  <si>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</si>
  <si>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</si>
  <si>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</si>
  <si>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</si>
  <si>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</si>
  <si>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</si>
  <si>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</si>
  <si>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</si>
  <si>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</si>
  <si>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</si>
  <si>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</si>
  <si>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</si>
  <si>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</si>
  <si>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</si>
  <si>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</si>
  <si>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</si>
  <si>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</si>
  <si>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</si>
  <si>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</si>
  <si>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</si>
  <si>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</si>
  <si>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</si>
  <si>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</si>
  <si>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</si>
  <si>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</si>
  <si>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</si>
  <si>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</si>
  <si>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</si>
  <si>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</si>
  <si>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</si>
  <si>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</si>
  <si>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</si>
  <si>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</si>
  <si>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</si>
  <si>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</si>
  <si>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</si>
  <si>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</si>
  <si>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</si>
  <si>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</si>
  <si>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</si>
  <si>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</si>
  <si>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</si>
  <si>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</si>
  <si>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</si>
  <si>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</si>
  <si>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</si>
  <si>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</si>
  <si>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</si>
  <si>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</si>
  <si>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</si>
  <si>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</si>
  <si>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</si>
  <si>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</si>
  <si>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</si>
  <si>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</si>
  <si>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</si>
  <si>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</si>
  <si>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</si>
  <si>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</si>
  <si>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</si>
  <si>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</si>
  <si>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</si>
  <si>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</si>
  <si>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</si>
  <si>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</si>
  <si>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</si>
  <si>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</si>
  <si>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</si>
  <si>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</si>
  <si>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</si>
  <si>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</si>
  <si>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</si>
  <si>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</si>
  <si>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</si>
  <si>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</si>
  <si>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</si>
  <si>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</si>
  <si>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</si>
  <si>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</si>
  <si>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</si>
  <si>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</si>
  <si>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</si>
  <si>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</si>
  <si>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</si>
  <si>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</si>
  <si>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</si>
  <si>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</si>
  <si>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</si>
  <si>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</si>
  <si>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</si>
  <si>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</si>
  <si>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</si>
  <si>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</si>
  <si>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</si>
  <si>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</si>
  <si>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</si>
  <si>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</si>
  <si>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</si>
  <si>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</si>
  <si>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</si>
  <si>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</si>
  <si>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</si>
  <si>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</si>
  <si>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</si>
  <si>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</si>
  <si>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</si>
  <si>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</si>
  <si>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</si>
  <si>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</si>
  <si>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</si>
  <si>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</si>
  <si>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</si>
  <si>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</si>
  <si>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</si>
  <si>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</si>
  <si>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</si>
  <si>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</si>
  <si>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</si>
  <si>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</si>
  <si>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</si>
  <si>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</si>
  <si>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</si>
  <si>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</si>
  <si>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</si>
  <si>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</si>
  <si>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</si>
  <si>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</si>
  <si>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</si>
  <si>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</si>
  <si>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</si>
  <si>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</si>
  <si>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</si>
  <si>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</si>
  <si>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</si>
  <si>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</si>
  <si>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</si>
  <si>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</si>
  <si>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</si>
  <si>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</si>
  <si>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</si>
  <si>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</si>
  <si>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</si>
  <si>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</si>
  <si>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</si>
  <si>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</si>
  <si>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</si>
  <si>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</si>
  <si>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</si>
  <si>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</si>
  <si>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</si>
  <si>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</si>
  <si>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</si>
  <si>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</si>
  <si>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</si>
  <si>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</si>
  <si>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</si>
  <si>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</si>
  <si>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</si>
  <si>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</si>
  <si>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</si>
  <si>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</si>
  <si>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</si>
  <si>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</si>
  <si>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</si>
  <si>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</si>
  <si>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</si>
  <si>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</si>
  <si>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</si>
  <si>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</si>
  <si>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</si>
  <si>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</si>
  <si>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</si>
  <si>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</si>
  <si>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</si>
  <si>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</si>
  <si>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</si>
  <si>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</si>
  <si>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</si>
  <si>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</si>
  <si>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</si>
  <si>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</si>
  <si>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</si>
  <si>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</si>
  <si>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</si>
  <si>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</si>
  <si>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</si>
  <si>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</si>
  <si>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</si>
  <si>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</si>
  <si>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</si>
  <si>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</si>
  <si>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</si>
  <si>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</si>
  <si>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</si>
  <si>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</si>
  <si>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</si>
  <si>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</si>
  <si>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</si>
  <si>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</si>
  <si>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</si>
  <si>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</si>
  <si>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</si>
  <si>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</si>
  <si>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</si>
  <si>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</si>
  <si>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</si>
  <si>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</si>
  <si>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</si>
  <si>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</si>
  <si>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</si>
  <si>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</si>
  <si>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</si>
  <si>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</si>
  <si>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</si>
  <si>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</si>
  <si>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</si>
  <si>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</si>
  <si>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</si>
  <si>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</si>
  <si>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</si>
  <si>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</si>
  <si>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</si>
  <si>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</si>
  <si>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</si>
  <si>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</si>
  <si>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</si>
  <si>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</si>
  <si>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</si>
  <si>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</si>
  <si>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</si>
  <si>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</si>
  <si>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</si>
  <si>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</si>
  <si>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</si>
  <si>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</si>
  <si>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</si>
  <si>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</si>
  <si>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</si>
  <si>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</si>
  <si>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</si>
  <si>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</si>
  <si>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</si>
  <si>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</si>
  <si>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</si>
  <si>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</si>
  <si>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</si>
  <si>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</si>
  <si>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</si>
  <si>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</si>
  <si>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</si>
  <si>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</si>
  <si>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</si>
  <si>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</si>
  <si>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</si>
  <si>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</si>
  <si>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</si>
  <si>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</si>
  <si>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</si>
  <si>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</si>
  <si>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</si>
  <si>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</si>
  <si>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</si>
  <si>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</si>
  <si>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</si>
  <si>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</si>
  <si>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</si>
  <si>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</si>
  <si>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</si>
  <si>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</si>
  <si>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</si>
  <si>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</si>
  <si>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</si>
  <si>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</si>
  <si>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</si>
  <si>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</si>
  <si>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</si>
  <si>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</si>
  <si>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</si>
  <si>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</si>
  <si>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</si>
  <si>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</si>
  <si>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</si>
  <si>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</si>
  <si>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</si>
  <si>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</si>
  <si>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</si>
  <si>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</si>
  <si>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</si>
  <si>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</si>
  <si>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</si>
  <si>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</si>
  <si>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</si>
  <si>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</si>
  <si>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</si>
  <si>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</si>
  <si>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</si>
  <si>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</si>
  <si>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</si>
  <si>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</si>
  <si>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</si>
  <si>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</si>
  <si>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</si>
  <si>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</si>
  <si>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</si>
  <si>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</si>
  <si>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</si>
  <si>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</si>
  <si>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</si>
  <si>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</si>
  <si>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</si>
  <si>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</si>
  <si>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</si>
  <si>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</si>
  <si>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</si>
  <si>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</si>
  <si>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</si>
  <si>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</si>
  <si>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</si>
  <si>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</si>
  <si>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</si>
  <si>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</si>
  <si>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</si>
  <si>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</si>
  <si>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</si>
  <si>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</si>
  <si>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</si>
  <si>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</si>
  <si>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</si>
  <si>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</si>
  <si>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</si>
  <si>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</si>
  <si>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</si>
  <si>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</si>
  <si>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</si>
  <si>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</si>
  <si>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</si>
  <si>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</si>
  <si>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</si>
  <si>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</si>
  <si>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</si>
  <si>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</si>
  <si>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</si>
  <si>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</si>
  <si>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</si>
  <si>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</si>
  <si>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</si>
  <si>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</si>
  <si>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</si>
  <si>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</si>
  <si>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</si>
  <si>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</si>
  <si>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</si>
  <si>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</si>
  <si>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</si>
  <si>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</si>
  <si>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</si>
  <si>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</si>
  <si>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</si>
  <si>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</si>
  <si>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</si>
  <si>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</si>
  <si>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</si>
  <si>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</si>
  <si>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</si>
  <si>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</si>
  <si>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</si>
  <si>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</si>
  <si>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</si>
  <si>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</si>
  <si>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</si>
  <si>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</si>
  <si>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</si>
  <si>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</si>
  <si>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</si>
  <si>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</si>
  <si>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</si>
  <si>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</si>
  <si>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</si>
  <si>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</si>
  <si>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</si>
  <si>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</si>
  <si>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</si>
  <si>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</si>
  <si>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</si>
  <si>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</si>
  <si>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</si>
  <si>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</si>
  <si>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</si>
  <si>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</si>
  <si>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</si>
  <si>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</si>
  <si>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</si>
  <si>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</si>
  <si>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</si>
  <si>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</si>
  <si>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</si>
  <si>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</si>
  <si>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</si>
  <si>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</si>
  <si>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</si>
  <si>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</si>
  <si>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</si>
  <si>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</si>
  <si>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</si>
  <si>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</si>
  <si>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</si>
  <si>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</si>
  <si>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</si>
  <si>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</si>
  <si>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</si>
  <si>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</si>
  <si>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</si>
  <si>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</si>
  <si>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</si>
  <si>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</si>
  <si>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</si>
  <si>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</si>
  <si>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</si>
  <si>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</si>
  <si>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</si>
  <si>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</si>
  <si>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</si>
  <si>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</si>
  <si>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</si>
  <si>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</si>
  <si>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</si>
  <si>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</si>
  <si>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</si>
  <si>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</si>
  <si>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</si>
  <si>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</si>
  <si>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</si>
  <si>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</si>
  <si>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</si>
  <si>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</si>
  <si>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</si>
  <si>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</si>
  <si>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</si>
  <si>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</si>
  <si>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</si>
  <si>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</si>
  <si>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</si>
  <si>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</si>
  <si>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</si>
  <si>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</si>
  <si>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</si>
  <si>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</si>
  <si>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</si>
  <si>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</si>
  <si>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</si>
  <si>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</si>
  <si>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</si>
  <si>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</si>
  <si>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</si>
  <si>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</si>
  <si>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</si>
  <si>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</si>
  <si>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</si>
  <si>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</si>
  <si>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</si>
  <si>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</si>
  <si>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</si>
  <si>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</si>
  <si>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</si>
  <si>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</si>
  <si>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</si>
  <si>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</si>
  <si>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</si>
  <si>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</si>
  <si>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</si>
  <si>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</si>
  <si>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</si>
  <si>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</si>
  <si>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</si>
  <si>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</si>
  <si>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</si>
  <si>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</si>
  <si>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</si>
  <si>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</si>
  <si>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</si>
  <si>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</si>
  <si>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</si>
  <si>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</si>
  <si>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</si>
  <si>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</si>
  <si>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</si>
  <si>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</si>
  <si>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</si>
  <si>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</si>
  <si>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</si>
  <si>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</si>
  <si>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</si>
  <si>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</si>
  <si>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</si>
  <si>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</si>
  <si>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</si>
  <si>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</si>
  <si>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</si>
  <si>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</si>
  <si>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</si>
  <si>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</si>
  <si>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</si>
  <si>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</si>
  <si>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</si>
  <si>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</si>
  <si>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</si>
  <si>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</si>
  <si>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</si>
  <si>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</si>
  <si>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</si>
  <si>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</si>
  <si>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</si>
  <si>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</si>
  <si>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</si>
  <si>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</si>
  <si>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</si>
  <si>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</si>
  <si>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</si>
  <si>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</si>
  <si>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</si>
  <si>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</si>
  <si>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</si>
  <si>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</si>
  <si>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</si>
  <si>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</si>
  <si>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</si>
  <si>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</si>
  <si>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</si>
  <si>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</si>
  <si>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</si>
  <si>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</si>
  <si>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</si>
  <si>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</si>
  <si>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</si>
  <si>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</si>
  <si>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</si>
  <si>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</si>
  <si>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</si>
  <si>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</si>
  <si>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</si>
  <si>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</si>
  <si>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</si>
  <si>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</si>
  <si>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</si>
  <si>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</si>
  <si>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</si>
  <si>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</si>
  <si>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</si>
  <si>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</si>
  <si>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</si>
  <si>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</si>
  <si>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</si>
  <si>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</si>
  <si>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</si>
  <si>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</si>
  <si>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</si>
  <si>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</si>
  <si>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</si>
  <si>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</si>
  <si>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</si>
  <si>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</si>
  <si>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</si>
  <si>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</si>
  <si>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</si>
  <si>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</si>
  <si>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</si>
  <si>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</si>
  <si>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</si>
  <si>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</si>
  <si>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</si>
  <si>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</si>
  <si>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</si>
  <si>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</si>
  <si>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</si>
  <si>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</si>
  <si>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</si>
  <si>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</si>
  <si>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</si>
  <si>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</si>
  <si>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</si>
  <si>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</si>
  <si>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</si>
  <si>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</si>
  <si>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</si>
  <si>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</si>
  <si>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</si>
  <si>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</si>
  <si>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</si>
  <si>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</si>
  <si>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</si>
  <si>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</si>
  <si>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</si>
  <si>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</si>
  <si>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</si>
  <si>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</si>
  <si>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</si>
  <si>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</si>
  <si>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</si>
  <si>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</si>
  <si>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</si>
  <si>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</si>
  <si>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</si>
  <si>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</si>
  <si>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</si>
  <si>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</si>
  <si>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</si>
  <si>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</si>
  <si>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</si>
  <si>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</si>
  <si>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</si>
  <si>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</si>
  <si>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</si>
  <si>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</si>
  <si>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</si>
  <si>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</si>
  <si>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</si>
  <si>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</si>
  <si>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</si>
  <si>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</si>
  <si>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</si>
  <si>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</si>
  <si>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</si>
  <si>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</si>
  <si>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</si>
  <si>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</si>
  <si>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</si>
  <si>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</si>
  <si>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</si>
  <si>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</si>
  <si>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</si>
  <si>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</si>
  <si>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</si>
  <si>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</si>
  <si>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</si>
  <si>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</si>
  <si>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</si>
  <si>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</si>
  <si>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</si>
  <si>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</si>
  <si>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</si>
  <si>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</si>
  <si>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</si>
  <si>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</si>
  <si>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</si>
  <si>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</si>
  <si>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</si>
  <si>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</si>
  <si>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</si>
  <si>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</si>
  <si>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</si>
  <si>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</si>
  <si>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</si>
  <si>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</si>
  <si>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</si>
  <si>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</si>
  <si>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</si>
  <si>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</si>
  <si>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</si>
  <si>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</si>
  <si>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</si>
  <si>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</si>
  <si>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</si>
  <si>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</si>
  <si>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</si>
  <si>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</si>
  <si>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</si>
  <si>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</si>
  <si>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</si>
  <si>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</si>
  <si>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</si>
  <si>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</si>
  <si>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</si>
  <si>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</si>
  <si>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</si>
  <si>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</si>
  <si>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</si>
  <si>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</si>
  <si>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</si>
  <si>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</si>
  <si>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</si>
  <si>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</si>
  <si>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</si>
  <si>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</si>
  <si>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</si>
  <si>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</si>
  <si>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</si>
  <si>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</si>
  <si>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</si>
  <si>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</si>
  <si>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</si>
  <si>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</si>
  <si>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</si>
  <si>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</si>
  <si>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</si>
  <si>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</si>
  <si>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</si>
  <si>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</si>
  <si>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</si>
  <si>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</si>
  <si>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</si>
  <si>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</si>
  <si>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</si>
  <si>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</si>
  <si>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</si>
  <si>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</si>
  <si>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</si>
  <si>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</si>
  <si>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</si>
  <si>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</si>
  <si>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</si>
  <si>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</si>
  <si>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</si>
  <si>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</si>
  <si>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</si>
  <si>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</si>
  <si>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</si>
  <si>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</si>
  <si>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</si>
  <si>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</si>
  <si>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</si>
  <si>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</si>
  <si>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</si>
  <si>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</si>
  <si>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</si>
  <si>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</si>
  <si>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</si>
  <si>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</si>
  <si>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</si>
  <si>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</si>
  <si>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</si>
  <si>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</si>
  <si>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</si>
  <si>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</si>
  <si>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</si>
  <si>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</si>
  <si>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</si>
  <si>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</si>
  <si>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</si>
  <si>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</si>
  <si>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</si>
  <si>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</si>
  <si>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</si>
  <si>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</si>
  <si>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</si>
  <si>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</si>
  <si>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</si>
  <si>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</si>
  <si>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</si>
  <si>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</si>
  <si>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</si>
  <si>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</si>
  <si>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</si>
  <si>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</si>
  <si>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</si>
  <si>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</si>
  <si>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</si>
  <si>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</si>
  <si>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</si>
  <si>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</si>
  <si>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</si>
  <si>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</si>
  <si>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</si>
  <si>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</si>
  <si>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</si>
  <si>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</si>
  <si>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</si>
  <si>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</si>
  <si>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</si>
  <si>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</si>
  <si>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</si>
  <si>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</si>
  <si>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</si>
  <si>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</si>
  <si>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</si>
  <si>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</si>
  <si>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</si>
  <si>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</si>
  <si>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</si>
  <si>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</si>
  <si>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</si>
  <si>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</si>
  <si>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</si>
  <si>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</si>
  <si>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</si>
  <si>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</si>
  <si>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</si>
  <si>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</si>
  <si>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</si>
  <si>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</si>
  <si>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</si>
  <si>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</si>
  <si>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</si>
  <si>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</si>
  <si>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</si>
  <si>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</si>
  <si>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</si>
  <si>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</si>
  <si>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</si>
  <si>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</si>
  <si>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</si>
  <si>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</si>
  <si>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</si>
  <si>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</si>
  <si>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</si>
  <si>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</si>
  <si>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</si>
  <si>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</si>
  <si>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</si>
  <si>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</si>
  <si>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</si>
  <si>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</si>
  <si>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</si>
  <si>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</si>
  <si>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</si>
  <si>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</si>
  <si>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</si>
  <si>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</si>
  <si>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</si>
  <si>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</si>
  <si>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</si>
  <si>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</si>
  <si>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</si>
  <si>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</si>
  <si>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</si>
  <si>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</si>
  <si>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</si>
  <si>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</si>
  <si>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</si>
  <si>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</si>
  <si>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</si>
  <si>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</si>
  <si>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</si>
  <si>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</si>
  <si>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</si>
  <si>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</si>
  <si>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</si>
  <si>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</si>
  <si>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</si>
  <si>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</si>
  <si>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</si>
  <si>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</si>
  <si>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</si>
  <si>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</si>
  <si>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</si>
  <si>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</si>
  <si>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</si>
  <si>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</si>
  <si>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</si>
  <si>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</si>
  <si>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</si>
  <si>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</si>
  <si>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</si>
  <si>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</si>
  <si>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</si>
  <si>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</si>
  <si>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</si>
  <si>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</si>
  <si>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</si>
  <si>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</si>
  <si>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</si>
  <si>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</si>
  <si>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</si>
  <si>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</si>
  <si>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</si>
  <si>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</si>
  <si>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</si>
  <si>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</si>
  <si>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</si>
  <si>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</si>
  <si>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</si>
  <si>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</si>
  <si>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</si>
  <si>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</si>
  <si>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</si>
  <si>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</si>
  <si>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</si>
  <si>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</si>
  <si>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</si>
  <si>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</si>
  <si>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</si>
  <si>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</si>
  <si>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</si>
  <si>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</si>
  <si>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</si>
  <si>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</si>
  <si>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</si>
  <si>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</si>
  <si>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</si>
  <si>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</si>
  <si>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</si>
  <si>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</si>
  <si>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</si>
  <si>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</si>
  <si>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</si>
  <si>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</si>
  <si>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</si>
  <si>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</si>
  <si>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</si>
  <si>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</si>
  <si>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</si>
  <si>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</si>
  <si>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</si>
  <si>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</si>
  <si>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</si>
  <si>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</si>
  <si>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</si>
  <si>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</si>
  <si>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</si>
  <si>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</si>
  <si>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</si>
  <si>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</si>
  <si>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</si>
  <si>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</si>
  <si>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</si>
  <si>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</si>
  <si>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</si>
  <si>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</si>
  <si>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</si>
  <si>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</si>
  <si>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</si>
  <si>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</si>
  <si>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</si>
  <si>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</si>
  <si>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</si>
  <si>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</si>
  <si>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</si>
  <si>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</si>
  <si>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</si>
  <si>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</si>
  <si>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</si>
  <si>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</si>
  <si>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</si>
  <si>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</si>
  <si>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</si>
  <si>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</si>
  <si>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</si>
  <si>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</si>
  <si>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</si>
  <si>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</si>
  <si>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</si>
  <si>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</si>
  <si>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</si>
  <si>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</si>
  <si>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</si>
  <si>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</si>
  <si>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</si>
  <si>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</si>
  <si>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</si>
  <si>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</si>
  <si>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</si>
  <si>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</si>
  <si>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</si>
  <si>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</si>
  <si>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</si>
  <si>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</si>
  <si>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</si>
  <si>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</si>
  <si>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</si>
  <si>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</si>
  <si>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</si>
  <si>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</si>
  <si>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</si>
  <si>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</si>
  <si>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</si>
  <si>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</si>
  <si>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</si>
  <si>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</si>
  <si>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</si>
  <si>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</si>
  <si>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</si>
  <si>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</si>
  <si>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</si>
  <si>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</si>
  <si>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</si>
  <si>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</si>
  <si>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</si>
  <si>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</si>
  <si>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</si>
  <si>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</si>
  <si>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</si>
  <si>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</si>
  <si>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</si>
  <si>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</si>
  <si>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</si>
  <si>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</si>
  <si>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</si>
  <si>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</si>
  <si>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</si>
  <si>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</si>
  <si>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</si>
  <si>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</si>
  <si>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</si>
  <si>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</si>
  <si>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</si>
  <si>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</si>
  <si>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</si>
  <si>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</si>
  <si>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</si>
  <si>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</si>
  <si>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</si>
  <si>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</si>
  <si>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</si>
  <si>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</si>
  <si>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</si>
  <si>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</si>
  <si>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</si>
  <si>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</si>
  <si>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</si>
  <si>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</si>
  <si>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</si>
  <si>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</si>
  <si>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</si>
  <si>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</si>
  <si>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</si>
  <si>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</si>
  <si>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</si>
  <si>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</si>
  <si>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</si>
  <si>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</si>
  <si>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</si>
  <si>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</si>
  <si>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</si>
  <si>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</si>
  <si>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</si>
  <si>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</si>
  <si>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</si>
  <si>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</si>
  <si>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</si>
  <si>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</si>
  <si>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</si>
  <si>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</si>
  <si>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</si>
  <si>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</si>
  <si>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</si>
  <si>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</si>
  <si>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</si>
  <si>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</si>
  <si>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</si>
  <si>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</si>
  <si>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</si>
  <si>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</si>
  <si>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</si>
  <si>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</si>
  <si>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</si>
  <si>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</si>
  <si>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</si>
  <si>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</si>
  <si>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</si>
  <si>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</si>
  <si>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</si>
  <si>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</si>
  <si>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</si>
  <si>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</si>
  <si>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</si>
  <si>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</si>
  <si>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</si>
  <si>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</si>
  <si>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</si>
  <si>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</si>
  <si>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</si>
  <si>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</si>
  <si>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</si>
  <si>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</si>
  <si>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</si>
  <si>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</si>
  <si>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</si>
  <si>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</si>
  <si>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</si>
  <si>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</si>
  <si>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</si>
  <si>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</si>
  <si>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</si>
  <si>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</si>
  <si>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</si>
  <si>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</si>
  <si>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</si>
  <si>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</si>
  <si>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</si>
  <si>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</si>
  <si>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</si>
  <si>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</si>
  <si>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</si>
  <si>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</si>
  <si>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</si>
  <si>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</si>
  <si>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</si>
  <si>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</si>
  <si>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</si>
  <si>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</si>
  <si>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</si>
  <si>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</si>
  <si>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</si>
  <si>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</si>
  <si>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</si>
  <si>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</si>
  <si>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</si>
  <si>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</si>
  <si>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</si>
  <si>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</si>
  <si>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</si>
  <si>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</si>
  <si>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</si>
  <si>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</si>
  <si>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</si>
  <si>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</si>
  <si>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</si>
  <si>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</si>
  <si>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</si>
  <si>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</si>
  <si>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</si>
  <si>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</si>
  <si>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</si>
  <si>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</si>
  <si>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</si>
  <si>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</si>
  <si>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</si>
  <si>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</si>
  <si>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</si>
  <si>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</si>
  <si>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</si>
  <si>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</si>
  <si>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</si>
  <si>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</si>
  <si>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</si>
  <si>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</si>
  <si>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</si>
  <si>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</si>
  <si>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</si>
  <si>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</si>
  <si>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</si>
  <si>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</si>
  <si>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</si>
  <si>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</si>
  <si>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</si>
  <si>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</si>
  <si>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</si>
  <si>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</si>
  <si>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</si>
  <si>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</si>
  <si>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</si>
  <si>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</si>
  <si>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</si>
  <si>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</si>
  <si>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</si>
  <si>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</si>
  <si>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</si>
  <si>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</si>
  <si>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</si>
  <si>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</si>
  <si>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</si>
  <si>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</si>
  <si>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</si>
  <si>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</si>
  <si>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</si>
  <si>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</si>
  <si>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</si>
  <si>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</si>
  <si>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</si>
  <si>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</si>
  <si>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</si>
  <si>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</si>
  <si>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</si>
  <si>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</si>
  <si>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</si>
  <si>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</si>
  <si>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</si>
  <si>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</si>
  <si>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</si>
  <si>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</si>
  <si>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</si>
  <si>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</si>
  <si>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</si>
  <si>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</si>
  <si>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</si>
  <si>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</si>
  <si>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</si>
  <si>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</si>
  <si>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</si>
  <si>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</si>
  <si>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</si>
  <si>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</si>
  <si>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</si>
  <si>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</si>
  <si>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</si>
  <si>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</si>
  <si>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</si>
  <si>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</si>
  <si>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</si>
  <si>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</si>
  <si>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</si>
  <si>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</si>
  <si>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</si>
  <si>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</si>
  <si>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</si>
  <si>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</si>
  <si>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</si>
  <si>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</si>
  <si>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</si>
  <si>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</si>
  <si>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</si>
  <si>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</si>
  <si>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</si>
  <si>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</si>
  <si>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</si>
  <si>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</si>
  <si>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</si>
  <si>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</si>
  <si>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</si>
  <si>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</si>
  <si>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</si>
  <si>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</si>
  <si>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</si>
  <si>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</si>
  <si>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</si>
  <si>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</si>
  <si>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</si>
  <si>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</si>
  <si>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</si>
  <si>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</si>
  <si>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</si>
  <si>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</si>
  <si>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</si>
  <si>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</si>
  <si>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</si>
  <si>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</si>
  <si>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</si>
  <si>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</si>
  <si>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</si>
  <si>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</si>
  <si>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</si>
  <si>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</si>
  <si>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</si>
  <si>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</si>
  <si>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</si>
  <si>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</si>
  <si>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</si>
  <si>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</si>
  <si>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</si>
  <si>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</si>
  <si>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</si>
  <si>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</si>
  <si>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</si>
  <si>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</si>
  <si>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</si>
  <si>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</si>
  <si>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</si>
  <si>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</si>
  <si>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</si>
  <si>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</si>
  <si>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</si>
  <si>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</si>
  <si>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</si>
  <si>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</si>
  <si>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</si>
  <si>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</si>
  <si>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</si>
  <si>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</si>
  <si>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</si>
  <si>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</si>
  <si>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</si>
  <si>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</si>
  <si>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</si>
  <si>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</si>
  <si>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</si>
  <si>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</si>
  <si>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</si>
  <si>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</si>
  <si>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</si>
  <si>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</si>
  <si>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</si>
  <si>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</si>
  <si>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</si>
  <si>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</si>
  <si>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</si>
  <si>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</si>
  <si>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</si>
  <si>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</si>
  <si>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</si>
  <si>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</si>
  <si>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</si>
  <si>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</si>
  <si>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</si>
  <si>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</si>
  <si>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</si>
  <si>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</si>
  <si>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</si>
  <si>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</si>
  <si>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</si>
  <si>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</si>
  <si>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</si>
  <si>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</si>
  <si>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</si>
  <si>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</si>
  <si>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</si>
  <si>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</si>
  <si>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</si>
  <si>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</si>
  <si>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</si>
  <si>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</si>
  <si>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</si>
  <si>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</si>
  <si>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</si>
  <si>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</si>
  <si>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</si>
  <si>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</si>
  <si>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</si>
  <si>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</si>
  <si>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</si>
  <si>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</si>
  <si>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</si>
  <si>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</si>
  <si>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</si>
  <si>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</si>
  <si>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</si>
  <si>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</si>
  <si>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</si>
  <si>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</si>
  <si>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</si>
  <si>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</si>
  <si>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</si>
  <si>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</si>
  <si>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</si>
  <si>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</si>
  <si>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</si>
  <si>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</si>
  <si>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</si>
  <si>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</si>
  <si>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</si>
  <si>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</si>
  <si>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</si>
  <si>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</si>
  <si>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</si>
  <si>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</si>
  <si>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</si>
  <si>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</si>
  <si>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</si>
  <si>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</si>
  <si>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</si>
  <si>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</si>
  <si>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</si>
  <si>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</si>
  <si>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</si>
  <si>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</si>
  <si>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</si>
  <si>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</si>
  <si>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</si>
  <si>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</si>
  <si>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</si>
  <si>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</si>
  <si>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</si>
  <si>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</si>
  <si>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</si>
  <si>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</si>
  <si>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</si>
  <si>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</si>
  <si>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</si>
  <si>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</si>
  <si>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</si>
  <si>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</si>
  <si>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</si>
  <si>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</si>
  <si>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</si>
  <si>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</si>
  <si>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</si>
  <si>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</si>
  <si>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</si>
  <si>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</si>
  <si>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</si>
  <si>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</si>
  <si>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</si>
  <si>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</si>
  <si>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</si>
  <si>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</si>
  <si>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</si>
  <si>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</si>
  <si>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</si>
  <si>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</si>
  <si>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</si>
  <si>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</si>
  <si>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</si>
  <si>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</si>
  <si>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</si>
  <si>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</si>
  <si>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</si>
  <si>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</si>
  <si>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</si>
  <si>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</si>
  <si>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</si>
  <si>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</si>
  <si>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</si>
  <si>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</si>
  <si>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</si>
  <si>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</si>
  <si>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</si>
  <si>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</si>
  <si>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</si>
  <si>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</si>
  <si>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</si>
  <si>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</si>
  <si>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</si>
  <si>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</si>
  <si>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</si>
  <si>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</si>
  <si>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</si>
  <si>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</si>
  <si>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</si>
  <si>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</si>
  <si>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</si>
  <si>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</si>
  <si>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</si>
  <si>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</si>
  <si>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</si>
  <si>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</si>
  <si>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</si>
  <si>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</si>
  <si>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</si>
  <si>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</si>
  <si>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</si>
  <si>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</si>
  <si>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</si>
  <si>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</si>
  <si>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</si>
  <si>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</si>
  <si>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</si>
  <si>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</si>
  <si>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</si>
  <si>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</si>
  <si>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</si>
  <si>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</si>
  <si>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</si>
  <si>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</si>
  <si>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</si>
  <si>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</si>
  <si>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</si>
  <si>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</si>
  <si>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</si>
  <si>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</si>
  <si>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</si>
  <si>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</si>
  <si>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</si>
  <si>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</si>
  <si>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</si>
  <si>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</si>
  <si>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</si>
  <si>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</si>
  <si>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</si>
  <si>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</si>
  <si>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</si>
  <si>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</si>
  <si>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</si>
  <si>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</si>
  <si>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</si>
  <si>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</si>
  <si>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</si>
  <si>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</si>
  <si>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</si>
  <si>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</si>
  <si>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</si>
  <si>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</si>
  <si>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</si>
  <si>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</si>
  <si>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</si>
  <si>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</si>
  <si>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</si>
  <si>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</si>
  <si>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</si>
  <si>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</si>
  <si>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</si>
  <si>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</si>
  <si>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</si>
  <si>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</si>
  <si>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</si>
  <si>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</si>
  <si>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</si>
  <si>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</si>
  <si>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</si>
  <si>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</si>
  <si>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</si>
  <si>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</si>
  <si>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</si>
  <si>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</si>
  <si>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</si>
  <si>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</si>
  <si>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</si>
  <si>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</si>
  <si>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</si>
  <si>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</si>
  <si>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</si>
  <si>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</si>
  <si>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</si>
  <si>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</si>
  <si>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</si>
  <si>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</si>
  <si>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</si>
  <si>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</si>
  <si>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</si>
  <si>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</si>
  <si>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</si>
  <si>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</si>
  <si>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</si>
  <si>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</si>
  <si>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</si>
  <si>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</si>
  <si>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</si>
  <si>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</si>
  <si>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</si>
  <si>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</si>
  <si>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</si>
  <si>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</si>
  <si>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</si>
  <si>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</si>
  <si>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</si>
  <si>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</si>
  <si>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</si>
  <si>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</si>
  <si>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</si>
  <si>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</si>
  <si>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</si>
  <si>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</si>
  <si>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</si>
  <si>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</si>
  <si>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</si>
  <si>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</si>
  <si>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</si>
  <si>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</si>
  <si>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</si>
  <si>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</si>
  <si>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</si>
  <si>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</si>
  <si>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</si>
  <si>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</si>
  <si>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</si>
  <si>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</si>
  <si>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</si>
  <si>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</si>
  <si>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</si>
  <si>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</si>
  <si>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</si>
  <si>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</si>
  <si>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</si>
  <si>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</si>
  <si>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</si>
  <si>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</si>
  <si>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</si>
  <si>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</si>
  <si>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</si>
  <si>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</si>
  <si>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</si>
  <si>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</si>
  <si>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</si>
  <si>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</si>
  <si>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</si>
  <si>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</si>
  <si>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</si>
  <si>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</si>
  <si>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</si>
  <si>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</si>
  <si>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</si>
  <si>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</si>
  <si>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</si>
  <si>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</si>
  <si>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</si>
  <si>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</si>
  <si>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</si>
  <si>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</si>
  <si>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</si>
  <si>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</si>
  <si>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</si>
  <si>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</si>
  <si>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</si>
  <si>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</si>
  <si>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</si>
  <si>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</si>
  <si>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</si>
  <si>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</si>
  <si>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</si>
  <si>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</si>
  <si>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</si>
  <si>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</si>
  <si>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</si>
  <si>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</si>
  <si>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</si>
  <si>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</si>
  <si>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</si>
  <si>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</si>
  <si>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</si>
  <si>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</si>
  <si>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</si>
  <si>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</si>
  <si>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</si>
  <si>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</si>
  <si>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</si>
  <si>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</si>
  <si>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</si>
  <si>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</si>
  <si>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</si>
  <si>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</si>
  <si>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</si>
  <si>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</si>
  <si>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</si>
  <si>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</si>
  <si>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</si>
  <si>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</si>
  <si>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</si>
  <si>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</si>
  <si>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</si>
  <si>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</si>
  <si>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</si>
  <si>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</si>
  <si>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</si>
  <si>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</si>
  <si>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</si>
  <si>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</si>
  <si>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</si>
  <si>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</si>
  <si>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</si>
  <si>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</si>
  <si>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</si>
  <si>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</si>
  <si>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</si>
  <si>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</si>
  <si>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</si>
  <si>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</si>
  <si>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</si>
  <si>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</si>
  <si>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</si>
  <si>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</si>
  <si>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</si>
  <si>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</si>
  <si>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</si>
  <si>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</si>
  <si>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</si>
  <si>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</si>
  <si>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</si>
  <si>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</si>
  <si>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</si>
  <si>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</si>
  <si>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</si>
  <si>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</si>
  <si>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</si>
  <si>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</si>
  <si>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</si>
  <si>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</si>
  <si>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</si>
  <si>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</si>
  <si>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</si>
  <si>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</si>
  <si>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</si>
  <si>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</si>
  <si>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</si>
  <si>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</si>
  <si>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</si>
  <si>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</si>
  <si>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</si>
  <si>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</si>
  <si>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</si>
  <si>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</si>
  <si>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</si>
  <si>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</si>
  <si>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</si>
  <si>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</si>
  <si>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</si>
  <si>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</si>
  <si>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</si>
  <si>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</si>
  <si>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</si>
  <si>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</si>
  <si>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</si>
  <si>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</si>
  <si>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</si>
  <si>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</si>
  <si>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</si>
  <si>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</si>
  <si>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</si>
  <si>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</si>
  <si>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</si>
  <si>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</si>
  <si>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</si>
  <si>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</si>
  <si>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</si>
  <si>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</si>
  <si>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</si>
  <si>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</si>
  <si>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</si>
  <si>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</si>
  <si>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</si>
  <si>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</si>
  <si>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</si>
  <si>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</si>
  <si>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</si>
  <si>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</si>
  <si>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</si>
  <si>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</si>
  <si>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</si>
  <si>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</si>
  <si>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</si>
  <si>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</si>
  <si>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</si>
  <si>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</si>
  <si>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</si>
  <si>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</si>
  <si>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</si>
  <si>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</si>
  <si>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</si>
  <si>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</si>
  <si>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</si>
  <si>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</si>
  <si>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</si>
  <si>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</si>
  <si>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</si>
  <si>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</si>
  <si>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</si>
  <si>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</si>
  <si>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</si>
  <si>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</si>
  <si>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</si>
  <si>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</si>
  <si>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</si>
  <si>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</si>
  <si>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</si>
  <si>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</si>
  <si>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</si>
  <si>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</si>
  <si>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</si>
  <si>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</si>
  <si>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</si>
  <si>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</si>
  <si>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</si>
  <si>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</si>
  <si>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</si>
  <si>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</si>
  <si>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</si>
  <si>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</si>
  <si>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</si>
  <si>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</si>
  <si>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</si>
  <si>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</si>
  <si>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</si>
  <si>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</si>
  <si>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</si>
  <si>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</si>
  <si>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</si>
  <si>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</si>
  <si>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</si>
  <si>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</si>
  <si>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</si>
  <si>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</si>
  <si>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</si>
  <si>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</si>
  <si>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</si>
  <si>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</si>
  <si>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</si>
  <si>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</si>
  <si>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</si>
  <si>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</si>
  <si>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</si>
  <si>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</si>
  <si>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</si>
  <si>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</si>
  <si>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</si>
  <si>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</si>
  <si>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</si>
  <si>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</si>
  <si>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</si>
  <si>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</si>
  <si>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</si>
  <si>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</si>
  <si>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</si>
  <si>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</si>
  <si>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</si>
  <si>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</si>
  <si>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</si>
  <si>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</si>
  <si>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</si>
  <si>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</si>
  <si>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</si>
  <si>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</si>
  <si>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</si>
  <si>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</si>
  <si>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</si>
  <si>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</si>
  <si>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</si>
  <si>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</si>
  <si>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</si>
  <si>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</si>
  <si>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</si>
  <si>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</si>
  <si>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</si>
  <si>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</si>
  <si>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</si>
  <si>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</si>
  <si>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</si>
  <si>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</si>
  <si>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</si>
  <si>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</si>
  <si>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</si>
  <si>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</si>
  <si>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</si>
  <si>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</si>
  <si>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</si>
  <si>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</si>
  <si>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</si>
  <si>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</si>
  <si>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</si>
  <si>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</si>
  <si>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</si>
  <si>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</si>
  <si>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</si>
  <si>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</si>
  <si>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</si>
  <si>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</si>
  <si>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</si>
  <si>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</si>
  <si>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</si>
  <si>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</si>
  <si>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</si>
  <si>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</si>
  <si>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</si>
  <si>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</si>
  <si>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</si>
  <si>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</si>
  <si>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</si>
  <si>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</si>
  <si>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</si>
  <si>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</si>
  <si>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</si>
  <si>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</si>
  <si>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</si>
  <si>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</si>
  <si>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</si>
  <si>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</si>
  <si>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</si>
  <si>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</si>
  <si>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</si>
  <si>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</si>
  <si>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</si>
  <si>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</si>
  <si>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</si>
  <si>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</si>
  <si>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</si>
  <si>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</si>
  <si>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</si>
  <si>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</si>
  <si>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</si>
  <si>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</si>
  <si>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</si>
  <si>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</si>
  <si>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</si>
  <si>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</si>
  <si>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</si>
  <si>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</si>
  <si>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</si>
  <si>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</si>
  <si>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</si>
  <si>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</si>
  <si>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</si>
  <si>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</si>
  <si>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</si>
  <si>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</si>
  <si>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</si>
  <si>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</si>
  <si>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</si>
  <si>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</si>
  <si>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</si>
  <si>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</si>
  <si>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</si>
  <si>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</si>
  <si>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</si>
  <si>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</si>
  <si>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</si>
  <si>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</si>
  <si>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</si>
  <si>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</si>
  <si>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</si>
  <si>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</si>
  <si>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</si>
  <si>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</si>
  <si>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</si>
  <si>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</si>
  <si>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</si>
  <si>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</si>
  <si>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</si>
  <si>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</si>
  <si>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</si>
  <si>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</si>
  <si>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</si>
  <si>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</si>
  <si>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</si>
  <si>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</si>
  <si>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</si>
  <si>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</si>
  <si>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</si>
  <si>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</si>
  <si>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</si>
  <si>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</si>
  <si>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</si>
  <si>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</si>
  <si>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</si>
  <si>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</si>
  <si>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</si>
  <si>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</si>
  <si>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</si>
  <si>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</si>
  <si>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</si>
  <si>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</si>
  <si>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</si>
  <si>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</si>
  <si>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</si>
  <si>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</si>
  <si>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</si>
  <si>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</si>
  <si>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</si>
  <si>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</si>
  <si>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</si>
  <si>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</si>
  <si>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</si>
  <si>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</si>
  <si>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</si>
  <si>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</si>
  <si>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</si>
  <si>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</si>
  <si>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</si>
  <si>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</si>
  <si>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</si>
  <si>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</si>
  <si>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</si>
  <si>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</si>
  <si>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</si>
  <si>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</si>
  <si>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</si>
  <si>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</si>
  <si>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</si>
  <si>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</si>
  <si>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</si>
  <si>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</si>
  <si>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</si>
  <si>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</si>
  <si>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</si>
  <si>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</si>
  <si>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</si>
  <si>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</si>
  <si>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</si>
  <si>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</si>
  <si>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</si>
  <si>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</si>
  <si>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</si>
  <si>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</si>
  <si>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</si>
  <si>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</si>
  <si>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</si>
  <si>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</si>
  <si>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</si>
  <si>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</si>
  <si>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</si>
  <si>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</si>
  <si>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</si>
  <si>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</si>
  <si>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</si>
  <si>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</si>
  <si>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</si>
  <si>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</si>
  <si>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</si>
  <si>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</si>
  <si>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</si>
  <si>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</si>
  <si>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</si>
  <si>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</si>
  <si>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</si>
  <si>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</si>
  <si>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</si>
  <si>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</si>
  <si>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</si>
  <si>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</si>
  <si>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</si>
  <si>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</si>
  <si>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</si>
  <si>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</si>
  <si>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</si>
  <si>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</si>
  <si>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</si>
  <si>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</si>
  <si>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</si>
  <si>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</si>
  <si>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</si>
  <si>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</si>
  <si>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</si>
  <si>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</si>
  <si>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</si>
  <si>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</si>
  <si>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</si>
  <si>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</si>
  <si>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</si>
  <si>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</si>
  <si>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</si>
  <si>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</si>
  <si>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</si>
  <si>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</si>
  <si>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</si>
  <si>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</si>
  <si>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</si>
  <si>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</si>
  <si>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</si>
  <si>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</si>
  <si>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</si>
  <si>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</si>
  <si>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</si>
  <si>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</si>
  <si>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</si>
  <si>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</si>
  <si>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</si>
  <si>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</si>
  <si>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</si>
  <si>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</si>
  <si>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</si>
  <si>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</si>
  <si>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</si>
  <si>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</si>
  <si>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</si>
  <si>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</si>
  <si>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</si>
  <si>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</si>
  <si>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</si>
  <si>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</si>
  <si>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</si>
  <si>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</si>
  <si>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</si>
  <si>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</si>
  <si>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</si>
  <si>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</si>
  <si>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</si>
  <si>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</si>
  <si>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</si>
  <si>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</si>
  <si>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</si>
  <si>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</si>
  <si>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</si>
  <si>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</si>
  <si>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</si>
  <si>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</si>
  <si>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</si>
  <si>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</si>
  <si>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</si>
  <si>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</si>
  <si>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</si>
  <si>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</si>
  <si>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</si>
  <si>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</si>
  <si>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</si>
  <si>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</si>
  <si>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</si>
  <si>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</si>
  <si>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</si>
  <si>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</si>
  <si>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</si>
  <si>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</si>
  <si>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</si>
  <si>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</si>
  <si>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</si>
  <si>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</si>
  <si>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</si>
  <si>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</si>
  <si>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</si>
  <si>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</si>
  <si>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</si>
  <si>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</si>
  <si>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</si>
  <si>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</si>
  <si>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</si>
  <si>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</si>
  <si>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</si>
  <si>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</si>
  <si>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</si>
  <si>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</si>
  <si>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</si>
  <si>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</si>
  <si>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</si>
  <si>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</si>
  <si>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</si>
  <si>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</si>
  <si>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</si>
  <si>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</si>
  <si>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</si>
  <si>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</si>
  <si>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</si>
  <si>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</si>
  <si>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</si>
  <si>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</si>
  <si>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</si>
  <si>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</si>
  <si>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</si>
  <si>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</si>
  <si>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</si>
  <si>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</si>
  <si>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</si>
  <si>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</si>
  <si>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</si>
  <si>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</si>
  <si>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</si>
  <si>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</si>
  <si>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</si>
  <si>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</si>
  <si>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</si>
  <si>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</si>
  <si>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</si>
  <si>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</si>
  <si>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</si>
  <si>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</si>
  <si>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</si>
  <si>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</si>
  <si>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</si>
  <si>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</si>
  <si>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</si>
  <si>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</si>
  <si>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</si>
  <si>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</si>
  <si>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</si>
  <si>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</si>
  <si>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</si>
  <si>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</si>
  <si>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</si>
  <si>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</si>
  <si>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</si>
  <si>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</si>
  <si>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</si>
  <si>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</si>
  <si>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</si>
  <si>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</si>
  <si>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</si>
  <si>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</si>
  <si>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</si>
  <si>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</si>
  <si>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</si>
  <si>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</si>
  <si>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</si>
  <si>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</si>
  <si>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</si>
  <si>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</si>
  <si>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</si>
  <si>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</si>
  <si>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</si>
  <si>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</si>
  <si>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</si>
  <si>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</si>
  <si>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</si>
  <si>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</si>
  <si>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</si>
  <si>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</si>
  <si>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</si>
  <si>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</si>
  <si>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</si>
  <si>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</si>
  <si>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</si>
  <si>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</si>
  <si>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</si>
  <si>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</si>
  <si>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</si>
  <si>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</si>
  <si>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</si>
  <si>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</si>
  <si>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</si>
  <si>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</si>
  <si>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</si>
  <si>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</si>
  <si>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</si>
  <si>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</si>
  <si>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</si>
  <si>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</si>
  <si>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</si>
  <si>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</si>
  <si>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</si>
  <si>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</si>
  <si>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</si>
  <si>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</si>
  <si>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</si>
  <si>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</si>
  <si>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</si>
  <si>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</si>
  <si>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</si>
  <si>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</si>
  <si>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</si>
  <si>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</si>
  <si>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</si>
  <si>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</si>
  <si>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</si>
  <si>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</si>
  <si>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</si>
  <si>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</si>
  <si>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</si>
  <si>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</si>
  <si>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</si>
  <si>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</si>
  <si>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</si>
  <si>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</si>
  <si>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</si>
  <si>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</si>
  <si>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</si>
  <si>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</si>
  <si>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</si>
  <si>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</si>
  <si>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</si>
  <si>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</si>
  <si>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</si>
  <si>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</si>
  <si>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</si>
  <si>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</si>
  <si>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</si>
  <si>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</si>
  <si>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</si>
  <si>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</si>
  <si>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</si>
  <si>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</si>
  <si>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</si>
  <si>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</si>
  <si>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</si>
  <si>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</si>
  <si>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</si>
  <si>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</si>
  <si>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</si>
  <si>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</si>
  <si>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</si>
  <si>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</si>
  <si>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</si>
  <si>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</si>
  <si>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</si>
  <si>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</si>
  <si>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</si>
  <si>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</si>
  <si>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</si>
  <si>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</si>
  <si>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</si>
  <si>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</si>
  <si>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</si>
  <si>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</si>
  <si>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</si>
  <si>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</si>
  <si>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</si>
  <si>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</si>
  <si>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</si>
  <si>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</si>
  <si>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</si>
  <si>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</si>
  <si>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</si>
  <si>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</si>
  <si>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</si>
  <si>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</si>
  <si>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</si>
  <si>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</si>
  <si>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</si>
  <si>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</si>
  <si>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</si>
  <si>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</si>
  <si>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</si>
  <si>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</si>
  <si>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</si>
  <si>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</si>
  <si>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</si>
  <si>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</si>
  <si>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</si>
  <si>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</si>
  <si>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</si>
  <si>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</si>
  <si>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</si>
  <si>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</si>
  <si>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</si>
  <si>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</si>
  <si>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</si>
  <si>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</si>
  <si>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</si>
  <si>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</si>
  <si>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</si>
  <si>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</si>
  <si>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</si>
  <si>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</si>
  <si>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</si>
  <si>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</si>
  <si>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</si>
  <si>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</si>
  <si>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</si>
  <si>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</si>
  <si>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</si>
  <si>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</si>
  <si>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</si>
  <si>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</si>
  <si>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</si>
  <si>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</si>
  <si>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</si>
  <si>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</si>
  <si>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</si>
  <si>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</si>
  <si>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</si>
  <si>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</si>
  <si>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</si>
  <si>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</si>
  <si>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</si>
  <si>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</si>
  <si>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</si>
  <si>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</si>
  <si>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</si>
  <si>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</si>
  <si>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</si>
  <si>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</si>
  <si>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</si>
  <si>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</si>
  <si>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</si>
  <si>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</si>
  <si>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</si>
  <si>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</si>
  <si>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</si>
  <si>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</si>
  <si>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</si>
  <si>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</si>
  <si>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</si>
  <si>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</si>
  <si>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</si>
  <si>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</si>
  <si>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</si>
  <si>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</si>
  <si>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</si>
  <si>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</si>
  <si>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</si>
  <si>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</si>
  <si>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</si>
  <si>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</si>
  <si>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</si>
  <si>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</si>
  <si>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</si>
  <si>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</si>
  <si>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</si>
  <si>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</si>
  <si>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</si>
  <si>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</si>
  <si>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</si>
  <si>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</si>
  <si>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</si>
  <si>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</si>
  <si>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</si>
  <si>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</si>
  <si>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</si>
  <si>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</si>
  <si>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</si>
  <si>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</si>
  <si>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</si>
  <si>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</si>
  <si>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</si>
  <si>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</si>
  <si>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</si>
  <si>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</si>
  <si>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</si>
  <si>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</si>
  <si>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</si>
  <si>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</si>
  <si>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</si>
  <si>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</si>
  <si>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</si>
  <si>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</si>
  <si>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</si>
  <si>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</si>
  <si>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</si>
  <si>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</si>
  <si>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</si>
  <si>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</si>
  <si>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</si>
  <si>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</si>
  <si>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</si>
  <si>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</si>
  <si>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</si>
  <si>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</si>
  <si>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</si>
  <si>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</si>
  <si>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</si>
  <si>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</si>
  <si>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</si>
  <si>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</si>
  <si>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</si>
  <si>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</si>
  <si>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</si>
  <si>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</si>
  <si>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</si>
  <si>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</si>
  <si>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</si>
  <si>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</si>
  <si>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</si>
  <si>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</si>
  <si>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</si>
  <si>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</si>
  <si>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</si>
  <si>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</si>
  <si>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</si>
  <si>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</si>
  <si>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</si>
  <si>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</si>
  <si>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</si>
  <si>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</si>
  <si>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</si>
  <si>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</si>
  <si>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</si>
  <si>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</si>
  <si>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</si>
  <si>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</si>
  <si>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</si>
  <si>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</si>
  <si>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</si>
  <si>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</si>
  <si>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</si>
  <si>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</si>
  <si>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</si>
  <si>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</si>
  <si>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</si>
  <si>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</si>
  <si>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</si>
  <si>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</si>
  <si>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</si>
  <si>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</si>
  <si>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</si>
  <si>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</si>
  <si>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</si>
  <si>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</si>
  <si>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</si>
  <si>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</si>
  <si>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</si>
  <si>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</si>
  <si>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</si>
  <si>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</si>
  <si>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</si>
  <si>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</si>
  <si>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</si>
  <si>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</si>
  <si>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</si>
  <si>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</si>
  <si>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</si>
  <si>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</si>
  <si>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</si>
  <si>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</si>
  <si>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</si>
  <si>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</si>
  <si>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</si>
  <si>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</si>
  <si>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</si>
  <si>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</si>
  <si>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</si>
  <si>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</si>
  <si>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</si>
  <si>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</si>
  <si>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</si>
  <si>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</si>
  <si>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</si>
  <si>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</si>
  <si>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</si>
  <si>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</si>
  <si>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</si>
  <si>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</si>
  <si>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</si>
  <si>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</si>
  <si>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</si>
  <si>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</si>
  <si>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</si>
  <si>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</si>
  <si>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</si>
  <si>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</si>
  <si>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</si>
  <si>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</si>
  <si>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</si>
  <si>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</si>
  <si>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</si>
  <si>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</si>
  <si>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</si>
  <si>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</si>
  <si>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</si>
  <si>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</si>
  <si>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</si>
  <si>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</si>
  <si>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</si>
  <si>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</si>
  <si>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</si>
  <si>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</si>
  <si>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</si>
  <si>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</si>
  <si>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</si>
  <si>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</si>
  <si>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</si>
  <si>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</si>
  <si>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</si>
  <si>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</si>
  <si>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</si>
  <si>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</si>
  <si>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</si>
  <si>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</si>
  <si>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</si>
  <si>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</si>
  <si>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</si>
  <si>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</si>
  <si>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</si>
  <si>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</si>
  <si>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</si>
  <si>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</si>
  <si>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</si>
  <si>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</si>
  <si>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</si>
  <si>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</si>
  <si>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</si>
  <si>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</si>
  <si>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</si>
  <si>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</si>
  <si>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</si>
  <si>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</si>
  <si>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</si>
  <si>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</si>
  <si>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</si>
  <si>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</si>
  <si>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</si>
  <si>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</si>
  <si>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</si>
  <si>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</si>
  <si>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</si>
  <si>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</si>
  <si>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</si>
  <si>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</si>
  <si>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</si>
  <si>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</si>
  <si>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</si>
  <si>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</si>
  <si>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</si>
  <si>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</si>
  <si>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</si>
  <si>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</si>
  <si>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</si>
  <si>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</si>
  <si>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</si>
  <si>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</si>
  <si>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</si>
  <si>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</si>
  <si>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</si>
  <si>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</si>
  <si>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</si>
  <si>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</si>
  <si>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</si>
  <si>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</si>
  <si>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</si>
  <si>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</si>
  <si>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</si>
  <si>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</si>
  <si>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</si>
  <si>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</si>
  <si>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</si>
  <si>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</si>
  <si>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</si>
  <si>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</si>
  <si>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</si>
  <si>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</si>
  <si>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</si>
  <si>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</si>
  <si>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</si>
  <si>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</si>
  <si>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</si>
  <si>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</si>
  <si>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</si>
  <si>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</si>
  <si>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</si>
  <si>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</si>
  <si>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</si>
  <si>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</si>
  <si>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</si>
  <si>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</si>
  <si>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</si>
  <si>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</si>
  <si>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</si>
  <si>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</si>
  <si>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</si>
  <si>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</si>
  <si>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</si>
  <si>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</si>
  <si>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</si>
  <si>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</si>
  <si>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</si>
  <si>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</si>
  <si>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</si>
  <si>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</si>
  <si>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</si>
  <si>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</si>
  <si>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</si>
  <si>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</si>
  <si>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</si>
  <si>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</si>
  <si>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</si>
  <si>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</si>
  <si>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</si>
  <si>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</si>
  <si>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</si>
  <si>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</si>
  <si>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</si>
  <si>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</si>
  <si>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</si>
  <si>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</si>
  <si>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</si>
  <si>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</si>
  <si>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</si>
  <si>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</si>
  <si>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</si>
  <si>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</si>
  <si>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</si>
  <si>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</si>
  <si>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</si>
  <si>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</si>
  <si>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</si>
  <si>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</si>
  <si>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</si>
  <si>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</si>
  <si>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</si>
  <si>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</si>
  <si>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</si>
  <si>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</si>
  <si>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</si>
  <si>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</si>
  <si>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</si>
  <si>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</si>
  <si>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</si>
  <si>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</si>
  <si>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</si>
  <si>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</si>
  <si>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</si>
  <si>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</si>
  <si>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</si>
  <si>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</si>
  <si>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</si>
  <si>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</si>
  <si>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</si>
  <si>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</si>
  <si>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</si>
  <si>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</si>
  <si>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</si>
  <si>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</si>
  <si>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</si>
  <si>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</si>
  <si>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</si>
  <si>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</si>
  <si>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</si>
  <si>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</si>
  <si>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</si>
  <si>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</si>
  <si>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</si>
  <si>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</si>
  <si>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</si>
  <si>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</si>
  <si>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</si>
  <si>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</si>
  <si>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</si>
  <si>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</si>
  <si>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</si>
  <si>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</si>
  <si>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</si>
  <si>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</si>
  <si>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</si>
  <si>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</si>
  <si>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</si>
  <si>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</si>
  <si>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</si>
  <si>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</si>
  <si>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</si>
  <si>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</si>
  <si>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</si>
  <si>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</si>
  <si>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</si>
  <si>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</si>
  <si>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</si>
  <si>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</si>
  <si>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</si>
  <si>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</si>
  <si>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</si>
  <si>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</si>
  <si>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</si>
  <si>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</si>
  <si>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</si>
  <si>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</si>
  <si>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</si>
  <si>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</si>
  <si>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</si>
  <si>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</si>
  <si>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</si>
  <si>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</si>
  <si>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</si>
  <si>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</si>
  <si>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</si>
  <si>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</si>
  <si>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</si>
  <si>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</si>
  <si>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</si>
  <si>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</si>
  <si>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</si>
  <si>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</si>
  <si>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</si>
  <si>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</si>
  <si>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</si>
  <si>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</si>
  <si>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</si>
  <si>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</si>
  <si>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</si>
  <si>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</si>
  <si>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</si>
  <si>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</si>
  <si>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</si>
  <si>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</si>
  <si>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</si>
  <si>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</si>
  <si>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</si>
  <si>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</si>
  <si>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</si>
  <si>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</si>
  <si>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</si>
  <si>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</si>
  <si>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</si>
  <si>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</si>
  <si>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</si>
  <si>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</si>
  <si>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</si>
  <si>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</si>
  <si>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</si>
  <si>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</si>
  <si>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</si>
  <si>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</si>
  <si>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</si>
  <si>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</si>
  <si>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</si>
  <si>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</si>
  <si>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</si>
  <si>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</si>
  <si>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</si>
  <si>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</si>
  <si>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</si>
  <si>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</si>
  <si>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</si>
  <si>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</si>
  <si>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</si>
  <si>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</si>
  <si>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</si>
  <si>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</si>
  <si>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</si>
  <si>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</si>
  <si>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</si>
  <si>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</si>
  <si>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</si>
  <si>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</si>
  <si>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</si>
  <si>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</si>
  <si>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</si>
  <si>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</si>
  <si>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</si>
  <si>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</si>
  <si>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</si>
  <si>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</si>
  <si>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</si>
  <si>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</si>
  <si>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</si>
  <si>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</si>
  <si>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</si>
  <si>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</si>
  <si>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</si>
  <si>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</si>
  <si>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</si>
  <si>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</si>
  <si>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</si>
  <si>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</si>
  <si>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</si>
  <si>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</si>
  <si>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</si>
  <si>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</si>
  <si>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</si>
  <si>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</si>
  <si>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</si>
  <si>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</si>
  <si>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</si>
  <si>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</si>
  <si>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</si>
  <si>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</si>
  <si>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</si>
  <si>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</si>
  <si>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</si>
  <si>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</si>
  <si>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</si>
  <si>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</si>
  <si>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</si>
  <si>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</si>
  <si>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</si>
  <si>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</si>
  <si>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</si>
  <si>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</si>
  <si>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</si>
  <si>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</si>
  <si>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</si>
  <si>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</si>
  <si>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</si>
  <si>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</si>
  <si>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</si>
  <si>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</si>
  <si>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</si>
  <si>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</si>
  <si>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</si>
  <si>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</si>
  <si>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</si>
  <si>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</si>
  <si>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</si>
  <si>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</si>
  <si>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</si>
  <si>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</si>
  <si>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</si>
  <si>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</si>
  <si>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</si>
  <si>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</si>
  <si>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</si>
  <si>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</si>
  <si>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</si>
  <si>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</si>
  <si>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</si>
  <si>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</si>
  <si>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</si>
  <si>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</si>
  <si>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</si>
  <si>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</si>
  <si>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</si>
  <si>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</si>
  <si>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</si>
  <si>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</si>
  <si>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</si>
  <si>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</si>
  <si>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</si>
  <si>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</si>
  <si>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</si>
  <si>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</si>
  <si>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</si>
  <si>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</si>
  <si>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</si>
  <si>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</si>
  <si>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</si>
  <si>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</si>
  <si>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</si>
  <si>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</si>
  <si>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</si>
  <si>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</si>
  <si>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</si>
  <si>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</si>
  <si>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</si>
  <si>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</si>
  <si>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</si>
  <si>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</si>
  <si>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</si>
  <si>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</si>
  <si>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</si>
  <si>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</si>
  <si>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</si>
  <si>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</si>
  <si>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</si>
  <si>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</si>
  <si>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</si>
  <si>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</si>
  <si>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</si>
  <si>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</si>
  <si>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</si>
  <si>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</si>
  <si>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</si>
  <si>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</si>
  <si>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</si>
  <si>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</si>
  <si>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</si>
  <si>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</si>
  <si>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</si>
  <si>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</si>
  <si>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</si>
  <si>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</si>
  <si>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</si>
  <si>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</si>
  <si>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</si>
  <si>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</si>
  <si>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</si>
  <si>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</si>
  <si>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</si>
  <si>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</si>
  <si>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</si>
  <si>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</si>
  <si>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</si>
  <si>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</si>
  <si>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</si>
  <si>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</si>
  <si>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</si>
  <si>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</si>
  <si>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</si>
  <si>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</si>
  <si>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</si>
  <si>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</si>
  <si>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</si>
  <si>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</si>
  <si>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</si>
  <si>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</si>
  <si>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</si>
  <si>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</si>
  <si>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</si>
  <si>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</si>
  <si>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</si>
  <si>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</si>
  <si>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</si>
  <si>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</si>
  <si>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</si>
  <si>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</si>
  <si>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</si>
  <si>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</si>
  <si>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</si>
  <si>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</si>
  <si>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</si>
  <si>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</si>
  <si>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</si>
  <si>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</si>
  <si>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</si>
  <si>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</si>
  <si>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</si>
  <si>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</si>
  <si>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</si>
  <si>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</si>
  <si>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</si>
  <si>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</si>
  <si>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</si>
  <si>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</si>
  <si>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</si>
  <si>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</si>
  <si>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</si>
  <si>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</si>
  <si>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</si>
  <si>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</si>
  <si>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</si>
  <si>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</si>
  <si>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</si>
  <si>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</si>
  <si>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</si>
  <si>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</si>
  <si>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</si>
  <si>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</si>
  <si>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</si>
  <si>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</si>
  <si>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</si>
  <si>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</si>
  <si>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</si>
  <si>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</si>
  <si>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</si>
  <si>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</si>
  <si>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</si>
  <si>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</si>
  <si>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</si>
  <si>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</si>
  <si>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</si>
  <si>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</si>
  <si>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</si>
  <si>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</si>
  <si>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</si>
  <si>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</si>
  <si>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</si>
  <si>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</si>
  <si>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</si>
  <si>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</si>
  <si>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</si>
  <si>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</si>
  <si>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</si>
  <si>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</si>
  <si>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</si>
  <si>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</si>
  <si>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</si>
  <si>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</si>
  <si>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</si>
  <si>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</si>
  <si>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</si>
  <si>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</si>
  <si>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</si>
  <si>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</si>
  <si>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</si>
  <si>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</si>
  <si>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</si>
  <si>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</si>
  <si>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</si>
  <si>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</si>
  <si>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</si>
  <si>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</si>
  <si>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</si>
  <si>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</si>
  <si>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</si>
  <si>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</si>
  <si>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</si>
  <si>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</si>
  <si>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</si>
  <si>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</si>
  <si>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</si>
  <si>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</si>
  <si>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</si>
  <si>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</si>
  <si>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</si>
  <si>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</si>
  <si>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</si>
  <si>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</si>
  <si>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</si>
  <si>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</si>
  <si>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</si>
  <si>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</si>
  <si>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</si>
  <si>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</si>
  <si>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</si>
  <si>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</si>
  <si>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</si>
  <si>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</si>
  <si>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</si>
  <si>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</si>
  <si>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</si>
  <si>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</si>
  <si>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</si>
  <si>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</si>
  <si>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</si>
  <si>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</si>
  <si>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</si>
  <si>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</si>
  <si>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</si>
  <si>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</si>
  <si>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</si>
  <si>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</si>
  <si>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</si>
  <si>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</si>
  <si>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</si>
  <si>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</si>
  <si>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</si>
  <si>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</si>
  <si>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</si>
  <si>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</si>
  <si>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</si>
  <si>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</si>
  <si>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</si>
  <si>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</si>
  <si>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</si>
  <si>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</si>
  <si>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</si>
  <si>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</si>
  <si>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</si>
  <si>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</si>
  <si>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</si>
  <si>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</si>
  <si>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</si>
  <si>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</si>
  <si>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</si>
  <si>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</si>
  <si>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</si>
  <si>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</si>
  <si>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</si>
  <si>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</si>
  <si>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</si>
  <si>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</si>
  <si>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</si>
  <si>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</si>
  <si>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</si>
  <si>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</si>
  <si>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</si>
  <si>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</si>
  <si>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</si>
  <si>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</si>
  <si>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</si>
  <si>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</si>
  <si>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</si>
  <si>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</si>
  <si>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</si>
  <si>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</si>
  <si>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</si>
  <si>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</si>
  <si>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</si>
  <si>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</si>
  <si>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</si>
  <si>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</si>
  <si>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</si>
  <si>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</si>
  <si>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</si>
  <si>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</si>
  <si>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</si>
  <si>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</si>
  <si>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</si>
  <si>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</si>
  <si>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</si>
  <si>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</si>
  <si>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</si>
  <si>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</si>
  <si>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</si>
  <si>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</si>
  <si>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</si>
  <si>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</si>
  <si>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</si>
  <si>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</si>
  <si>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</si>
  <si>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</si>
  <si>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</si>
  <si>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</si>
  <si>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</si>
  <si>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</si>
  <si>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</si>
  <si>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</si>
  <si>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</si>
  <si>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</si>
  <si>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</si>
  <si>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</si>
  <si>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</si>
  <si>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</si>
  <si>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</si>
  <si>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</si>
  <si>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</si>
  <si>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</si>
  <si>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</si>
  <si>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</si>
  <si>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</si>
  <si>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</si>
  <si>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</si>
  <si>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</si>
  <si>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</si>
  <si>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</si>
  <si>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</si>
  <si>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</si>
  <si>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</si>
  <si>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</si>
  <si>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</si>
  <si>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</si>
  <si>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</si>
  <si>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</si>
  <si>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</si>
  <si>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</si>
  <si>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</si>
  <si>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</si>
  <si>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</si>
  <si>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</si>
  <si>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</si>
  <si>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</si>
  <si>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</si>
  <si>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</si>
  <si>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</si>
  <si>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</si>
  <si>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</si>
  <si>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</si>
  <si>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</si>
  <si>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</si>
  <si>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</si>
  <si>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</si>
  <si>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</si>
  <si>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</si>
  <si>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</si>
  <si>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</si>
  <si>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</si>
  <si>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</si>
  <si>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</si>
  <si>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</si>
  <si>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</si>
  <si>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</si>
  <si>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</si>
  <si>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</si>
  <si>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</si>
  <si>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</si>
  <si>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</si>
  <si>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</si>
  <si>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</si>
  <si>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</si>
  <si>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</si>
  <si>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</si>
  <si>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</si>
  <si>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</si>
  <si>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</si>
  <si>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</si>
  <si>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</si>
  <si>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</si>
  <si>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</si>
  <si>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</si>
  <si>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</si>
  <si>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</si>
  <si>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</si>
  <si>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</si>
  <si>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</si>
  <si>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</si>
  <si>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</si>
  <si>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</si>
  <si>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</si>
  <si>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</si>
  <si>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</si>
  <si>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</si>
  <si>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</si>
  <si>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</si>
  <si>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</si>
  <si>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</si>
  <si>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</si>
  <si>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</si>
  <si>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</si>
  <si>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</si>
  <si>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</si>
  <si>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</si>
  <si>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</si>
  <si>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</si>
  <si>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</si>
  <si>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</si>
  <si>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</si>
  <si>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</si>
  <si>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</si>
  <si>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</si>
  <si>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</si>
  <si>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</si>
  <si>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</si>
  <si>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</si>
  <si>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</si>
  <si>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</si>
  <si>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</si>
  <si>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</si>
  <si>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</si>
  <si>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</si>
  <si>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</si>
  <si>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</si>
  <si>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</si>
  <si>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</si>
  <si>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</si>
  <si>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</si>
  <si>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</si>
  <si>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</si>
  <si>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</si>
  <si>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</si>
  <si>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</si>
  <si>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</si>
  <si>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</si>
  <si>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</si>
  <si>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</si>
  <si>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</si>
  <si>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</si>
  <si>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</si>
  <si>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</si>
  <si>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</si>
  <si>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</si>
  <si>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</si>
  <si>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</si>
  <si>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</si>
  <si>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</si>
  <si>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</si>
  <si>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</si>
  <si>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</si>
  <si>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</si>
  <si>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</si>
  <si>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</si>
  <si>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</si>
  <si>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</si>
  <si>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</si>
  <si>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</si>
  <si>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</si>
  <si>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</si>
  <si>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</si>
  <si>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</si>
  <si>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</si>
  <si>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</si>
  <si>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</si>
  <si>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</si>
  <si>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</si>
  <si>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</si>
  <si>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</si>
  <si>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</si>
  <si>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</si>
  <si>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</si>
  <si>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</si>
  <si>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</si>
  <si>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</si>
  <si>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</si>
  <si>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</si>
  <si>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</si>
  <si>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</si>
  <si>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</si>
  <si>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</si>
  <si>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</si>
  <si>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</si>
  <si>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</si>
  <si>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</si>
  <si>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</si>
  <si>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</si>
  <si>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</si>
  <si>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</si>
  <si>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</si>
  <si>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</si>
  <si>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</si>
  <si>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</si>
  <si>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</si>
  <si>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</si>
  <si>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</si>
  <si>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</si>
  <si>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</si>
  <si>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</si>
  <si>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</si>
  <si>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</si>
  <si>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</si>
  <si>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</si>
  <si>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</si>
  <si>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</si>
  <si>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</si>
  <si>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</si>
  <si>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</si>
  <si>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</si>
  <si>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</si>
  <si>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</si>
  <si>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</si>
  <si>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</si>
  <si>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</si>
  <si>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</si>
  <si>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</si>
  <si>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</si>
  <si>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</si>
  <si>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</si>
  <si>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</si>
  <si>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</si>
  <si>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</si>
  <si>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</si>
  <si>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</si>
  <si>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</si>
  <si>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</si>
  <si>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</si>
  <si>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</si>
  <si>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</si>
  <si>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</si>
  <si>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</si>
  <si>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</si>
  <si>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</si>
  <si>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</si>
  <si>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</si>
  <si>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</si>
  <si>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</si>
  <si>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</si>
  <si>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</si>
  <si>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</si>
  <si>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</si>
  <si>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</si>
  <si>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</si>
  <si>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</si>
  <si>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</si>
  <si>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</si>
  <si>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</si>
  <si>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</si>
  <si>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</si>
  <si>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</si>
  <si>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</si>
  <si>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</si>
  <si>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</si>
  <si>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</si>
  <si>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</si>
  <si>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</si>
  <si>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</si>
  <si>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</si>
  <si>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</si>
  <si>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</si>
  <si>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</si>
  <si>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</si>
  <si>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</si>
  <si>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</si>
  <si>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</si>
  <si>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</si>
  <si>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</si>
  <si>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</si>
  <si>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</si>
  <si>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</si>
  <si>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</si>
  <si>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</si>
  <si>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</si>
  <si>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</si>
  <si>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</si>
  <si>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</si>
  <si>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</si>
  <si>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</si>
  <si>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</si>
  <si>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</si>
  <si>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</si>
  <si>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</si>
  <si>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</si>
  <si>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</si>
  <si>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</si>
  <si>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</si>
  <si>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</si>
  <si>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</si>
  <si>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</si>
  <si>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</si>
  <si>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</si>
  <si>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</si>
  <si>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</si>
  <si>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</si>
  <si>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</si>
  <si>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</si>
  <si>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</si>
  <si>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</si>
  <si>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</si>
  <si>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</si>
  <si>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</si>
  <si>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</si>
  <si>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</si>
  <si>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</si>
  <si>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</si>
  <si>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</si>
  <si>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</si>
  <si>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</si>
  <si>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</si>
  <si>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</si>
  <si>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</si>
  <si>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</si>
  <si>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</si>
  <si>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</si>
  <si>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</si>
  <si>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</si>
  <si>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</si>
  <si>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</si>
  <si>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</si>
  <si>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</si>
  <si>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</si>
  <si>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</si>
  <si>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</si>
  <si>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</si>
  <si>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</si>
  <si>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</si>
  <si>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</si>
  <si>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</si>
  <si>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</si>
  <si>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</si>
  <si>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</si>
  <si>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</si>
  <si>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</si>
  <si>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</si>
  <si>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</si>
  <si>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</si>
  <si>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</si>
  <si>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</si>
  <si>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</si>
  <si>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</si>
  <si>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</si>
  <si>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</si>
  <si>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</si>
  <si>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</si>
  <si>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</si>
  <si>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</si>
  <si>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</si>
  <si>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</si>
  <si>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</si>
  <si>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</si>
  <si>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</si>
  <si>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</si>
  <si>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</si>
  <si>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</si>
  <si>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</si>
  <si>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</si>
  <si>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</si>
  <si>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</si>
  <si>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</si>
  <si>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</si>
  <si>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</si>
  <si>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</si>
  <si>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</si>
  <si>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</si>
  <si>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</si>
  <si>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</si>
  <si>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</si>
  <si>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</si>
  <si>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</si>
  <si>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</si>
  <si>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</si>
  <si>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</si>
  <si>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</si>
  <si>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</si>
  <si>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</si>
  <si>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</si>
  <si>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</si>
  <si>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</si>
  <si>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</si>
  <si>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</si>
  <si>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</si>
  <si>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</si>
  <si>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</si>
  <si>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</si>
  <si>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</si>
  <si>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</si>
  <si>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</si>
  <si>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</si>
  <si>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</si>
  <si>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</si>
  <si>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</si>
  <si>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</si>
  <si>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</si>
  <si>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</si>
  <si>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</si>
  <si>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</si>
  <si>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</si>
  <si>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</si>
  <si>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</si>
  <si>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</si>
  <si>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</si>
  <si>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</si>
  <si>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</si>
  <si>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</si>
  <si>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</si>
  <si>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</si>
  <si>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</si>
  <si>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</si>
  <si>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</si>
  <si>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</si>
  <si>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</si>
  <si>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</si>
  <si>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</si>
  <si>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</si>
  <si>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</si>
  <si>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</si>
  <si>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</si>
  <si>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</si>
  <si>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</si>
  <si>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</si>
  <si>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</si>
  <si>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</si>
  <si>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</si>
  <si>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</si>
  <si>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</si>
  <si>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</si>
  <si>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</si>
  <si>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</si>
  <si>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</si>
  <si>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</si>
  <si>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</si>
  <si>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</si>
  <si>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</si>
  <si>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</si>
  <si>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</si>
  <si>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</si>
  <si>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</si>
  <si>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</si>
  <si>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</si>
  <si>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</si>
  <si>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</si>
  <si>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</si>
  <si>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</si>
  <si>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</si>
  <si>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</si>
  <si>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</si>
  <si>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</si>
  <si>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</si>
  <si>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</si>
  <si>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</si>
  <si>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</si>
  <si>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</si>
  <si>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</si>
  <si>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</si>
  <si>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</si>
  <si>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</si>
  <si>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</si>
  <si>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</si>
  <si>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</si>
  <si>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</si>
  <si>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</si>
  <si>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</si>
  <si>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</si>
  <si>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</si>
  <si>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</si>
  <si>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</si>
  <si>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</si>
  <si>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</si>
  <si>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</si>
  <si>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</si>
  <si>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</si>
  <si>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</si>
  <si>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</si>
  <si>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</si>
  <si>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</si>
  <si>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</si>
  <si>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</si>
  <si>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</si>
  <si>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</si>
  <si>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</si>
  <si>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</si>
  <si>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</si>
  <si>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</si>
  <si>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</si>
  <si>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</si>
  <si>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</si>
  <si>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</si>
  <si>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</si>
  <si>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</si>
  <si>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</si>
  <si>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</si>
  <si>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</si>
  <si>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</si>
  <si>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</si>
  <si>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</si>
  <si>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</si>
  <si>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</si>
  <si>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</si>
  <si>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</si>
  <si>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</si>
  <si>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</si>
  <si>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</si>
  <si>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</si>
  <si>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</si>
  <si>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</si>
  <si>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</si>
  <si>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</si>
  <si>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</si>
  <si>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</si>
  <si>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</si>
  <si>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</si>
  <si>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</si>
  <si>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</si>
  <si>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</si>
  <si>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</si>
  <si>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</si>
  <si>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</si>
  <si>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</si>
  <si>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</si>
  <si>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</si>
  <si>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</si>
  <si>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</si>
  <si>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</si>
  <si>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</si>
  <si>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</si>
  <si>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</si>
  <si>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</si>
  <si>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</si>
  <si>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</si>
  <si>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</si>
  <si>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</si>
  <si>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</si>
  <si>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</si>
  <si>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</si>
  <si>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</si>
  <si>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</si>
  <si>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</si>
  <si>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</si>
  <si>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</si>
  <si>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</si>
  <si>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</si>
  <si>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</si>
  <si>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</si>
  <si>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</si>
  <si>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</si>
  <si>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</si>
  <si>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</si>
  <si>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</si>
  <si>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</si>
  <si>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</si>
  <si>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</si>
  <si>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</si>
  <si>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</si>
  <si>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</si>
  <si>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</si>
  <si>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</si>
  <si>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</si>
  <si>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</si>
  <si>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</si>
  <si>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</si>
  <si>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</si>
  <si>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</si>
  <si>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</si>
  <si>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</si>
  <si>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</si>
  <si>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</si>
  <si>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</si>
  <si>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</si>
  <si>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</si>
  <si>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</si>
  <si>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</si>
  <si>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</si>
  <si>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</si>
  <si>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</si>
  <si>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</si>
  <si>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</si>
  <si>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</si>
  <si>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</si>
  <si>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</si>
  <si>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</si>
  <si>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</si>
  <si>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</si>
  <si>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</si>
  <si>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</si>
  <si>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</si>
  <si>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</si>
  <si>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</si>
  <si>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</si>
  <si>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</si>
  <si>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</si>
  <si>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</si>
  <si>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</si>
  <si>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</si>
  <si>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</si>
  <si>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</si>
  <si>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</si>
  <si>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</si>
  <si>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</si>
  <si>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</si>
  <si>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</si>
  <si>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</si>
  <si>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</si>
  <si>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</si>
  <si>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</si>
  <si>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</si>
  <si>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</si>
  <si>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</si>
  <si>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</si>
  <si>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</si>
  <si>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</si>
  <si>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</si>
  <si>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</si>
  <si>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</si>
  <si>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</si>
  <si>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</si>
  <si>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</si>
  <si>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</si>
  <si>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</si>
  <si>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</si>
  <si>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</si>
  <si>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</si>
  <si>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</si>
  <si>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</si>
  <si>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</si>
  <si>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</si>
  <si>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</si>
  <si>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</si>
  <si>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</si>
  <si>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</si>
  <si>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</si>
  <si>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</si>
  <si>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</si>
  <si>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</si>
  <si>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</si>
  <si>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</si>
  <si>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</si>
  <si>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</si>
  <si>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</si>
  <si>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</si>
  <si>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</si>
  <si>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</si>
  <si>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</si>
  <si>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</si>
  <si>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</si>
  <si>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</si>
  <si>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</si>
  <si>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</si>
  <si>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</si>
  <si>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</si>
  <si>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</si>
  <si>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</si>
  <si>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</si>
  <si>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</si>
  <si>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</si>
  <si>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</si>
  <si>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</si>
  <si>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</si>
  <si>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</si>
  <si>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</si>
  <si>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</si>
  <si>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</si>
  <si>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</si>
  <si>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</si>
  <si>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</si>
  <si>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</si>
  <si>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</si>
  <si>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</si>
  <si>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</si>
  <si>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</si>
  <si>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</si>
  <si>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</si>
  <si>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</si>
  <si>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</si>
  <si>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</si>
  <si>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</si>
  <si>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</si>
  <si>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</si>
  <si>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</si>
  <si>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</si>
  <si>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</si>
  <si>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</si>
  <si>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</si>
  <si>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</si>
  <si>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</si>
  <si>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</si>
  <si>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</si>
  <si>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</si>
  <si>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</si>
  <si>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</si>
  <si>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</si>
  <si>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</si>
  <si>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</si>
  <si>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</si>
  <si>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</si>
  <si>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</si>
  <si>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</si>
  <si>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</si>
  <si>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</si>
  <si>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</si>
  <si>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</si>
  <si>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</si>
  <si>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</si>
  <si>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</si>
  <si>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</si>
  <si>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</si>
  <si>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</si>
  <si>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</si>
  <si>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</si>
  <si>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</si>
  <si>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</si>
  <si>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</si>
  <si>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</si>
  <si>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</si>
  <si>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</si>
  <si>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</si>
  <si>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</si>
  <si>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</si>
  <si>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</si>
  <si>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</si>
  <si>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</si>
  <si>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</si>
  <si>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</si>
  <si>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</si>
  <si>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</si>
  <si>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</si>
  <si>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</si>
  <si>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</si>
  <si>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</si>
  <si>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</si>
  <si>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</si>
  <si>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</si>
  <si>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</si>
  <si>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</si>
  <si>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</si>
  <si>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</si>
  <si>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</si>
  <si>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</si>
  <si>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</si>
  <si>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</si>
  <si>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</si>
  <si>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</si>
  <si>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</si>
  <si>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</si>
  <si>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</si>
  <si>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</si>
  <si>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</si>
  <si>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</si>
  <si>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</si>
  <si>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</si>
  <si>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</si>
  <si>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</si>
  <si>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</si>
  <si>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</si>
  <si>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</si>
  <si>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</si>
  <si>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</si>
  <si>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</si>
  <si>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</si>
  <si>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</si>
  <si>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</si>
  <si>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</si>
  <si>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</si>
  <si>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</si>
  <si>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</si>
  <si>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</si>
  <si>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</si>
  <si>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</si>
  <si>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</si>
  <si>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</si>
  <si>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</si>
  <si>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</si>
  <si>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</si>
  <si>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</si>
  <si>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</si>
  <si>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</si>
  <si>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</si>
  <si>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</si>
  <si>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</si>
  <si>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</si>
  <si>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</si>
  <si>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</si>
  <si>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</si>
  <si>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</si>
  <si>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</si>
  <si>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</si>
  <si>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</si>
  <si>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</si>
  <si>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</si>
  <si>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</si>
  <si>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</si>
  <si>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</si>
  <si>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</si>
  <si>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</si>
  <si>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</si>
  <si>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</si>
  <si>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</si>
  <si>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</si>
  <si>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</si>
  <si>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</si>
  <si>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</si>
  <si>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</si>
  <si>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</si>
  <si>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</si>
  <si>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</si>
  <si>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</si>
  <si>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</si>
  <si>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</si>
  <si>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</si>
  <si>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</si>
  <si>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</si>
  <si>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</si>
  <si>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</si>
  <si>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</si>
  <si>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</si>
  <si>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</si>
  <si>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</si>
  <si>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</si>
  <si>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</si>
  <si>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</si>
  <si>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</si>
  <si>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</si>
  <si>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</si>
  <si>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</si>
  <si>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</si>
  <si>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</si>
  <si>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</si>
  <si>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</si>
  <si>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</si>
  <si>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</si>
  <si>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</si>
  <si>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</si>
  <si>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</si>
  <si>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</si>
  <si>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</si>
  <si>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</si>
  <si>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</si>
  <si>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</si>
  <si>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</si>
  <si>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</si>
  <si>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</si>
  <si>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</si>
  <si>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</si>
  <si>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</si>
  <si>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</si>
  <si>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</si>
  <si>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</si>
  <si>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</si>
  <si>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</si>
  <si>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</si>
  <si>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</si>
  <si>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</si>
  <si>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</si>
  <si>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</si>
  <si>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</si>
  <si>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</si>
  <si>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</si>
  <si>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</si>
  <si>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</si>
  <si>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</si>
  <si>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</si>
  <si>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</si>
  <si>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</si>
  <si>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</si>
  <si>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</si>
  <si>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</si>
  <si>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</si>
  <si>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</si>
  <si>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</si>
  <si>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</si>
  <si>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</si>
  <si>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</si>
  <si>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</si>
  <si>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</si>
  <si>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</si>
  <si>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</si>
  <si>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</si>
  <si>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</si>
  <si>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</si>
  <si>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</si>
  <si>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</si>
  <si>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</si>
  <si>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</si>
  <si>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</si>
  <si>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</si>
  <si>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</si>
  <si>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</si>
  <si>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</si>
  <si>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</si>
  <si>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</si>
  <si>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</si>
  <si>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</si>
  <si>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</si>
  <si>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</si>
  <si>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</si>
  <si>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</si>
  <si>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</si>
  <si>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</si>
  <si>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</si>
  <si>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</si>
  <si>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</si>
  <si>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</si>
  <si>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</si>
  <si>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</si>
  <si>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</si>
  <si>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</si>
  <si>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</si>
  <si>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</si>
  <si>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</si>
  <si>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</si>
  <si>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</si>
  <si>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</si>
  <si>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</si>
  <si>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</si>
  <si>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</si>
  <si>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</si>
  <si>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</si>
  <si>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</si>
  <si>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</si>
  <si>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</si>
  <si>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</si>
  <si>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</si>
  <si>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</si>
  <si>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</si>
  <si>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</si>
  <si>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</si>
  <si>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</si>
  <si>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</si>
  <si>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</si>
  <si>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</si>
  <si>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</si>
  <si>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</si>
  <si>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</si>
  <si>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</si>
  <si>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</si>
  <si>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</si>
  <si>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</si>
  <si>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</si>
  <si>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</si>
  <si>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</si>
  <si>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</si>
  <si>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</si>
  <si>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</si>
  <si>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</si>
  <si>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</si>
  <si>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</si>
  <si>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</si>
  <si>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</si>
  <si>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</si>
  <si>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</si>
  <si>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</si>
  <si>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</si>
  <si>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</si>
  <si>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</si>
  <si>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</si>
  <si>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</si>
  <si>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</si>
  <si>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</si>
  <si>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</si>
  <si>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</si>
  <si>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</si>
  <si>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</si>
  <si>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</si>
  <si>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</si>
  <si>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</si>
  <si>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</si>
  <si>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</si>
  <si>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</si>
  <si>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</si>
  <si>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</si>
  <si>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</si>
  <si>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</si>
  <si>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</si>
  <si>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</si>
  <si>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</si>
  <si>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</si>
  <si>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</si>
  <si>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</si>
  <si>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</si>
  <si>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</si>
  <si>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</si>
  <si>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</si>
  <si>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</si>
  <si>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</si>
  <si>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</si>
  <si>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</si>
  <si>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</si>
  <si>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</si>
  <si>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</si>
  <si>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</si>
  <si>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</si>
  <si>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</si>
  <si>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</si>
  <si>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</si>
  <si>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</si>
  <si>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</si>
  <si>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</si>
  <si>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</si>
  <si>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</si>
  <si>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</si>
  <si>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</si>
  <si>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</si>
  <si>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</si>
  <si>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</si>
  <si>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</si>
  <si>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</si>
  <si>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</si>
  <si>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</si>
  <si>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</si>
  <si>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</si>
  <si>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</si>
  <si>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</si>
  <si>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</si>
  <si>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</si>
  <si>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</si>
  <si>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</si>
  <si>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</si>
  <si>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</si>
  <si>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</si>
  <si>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</si>
  <si>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</si>
  <si>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</si>
  <si>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</si>
  <si>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</si>
  <si>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</si>
  <si>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</si>
  <si>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</si>
  <si>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</si>
  <si>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</si>
  <si>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</si>
  <si>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</si>
  <si>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</si>
  <si>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</si>
  <si>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</si>
  <si>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</si>
  <si>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</si>
  <si>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</si>
  <si>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</si>
  <si>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</si>
  <si>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</si>
  <si>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</si>
  <si>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</si>
  <si>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</si>
  <si>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</si>
  <si>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</si>
  <si>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</si>
  <si>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</si>
  <si>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</si>
  <si>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</si>
  <si>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</si>
  <si>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</si>
  <si>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</si>
  <si>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</si>
  <si>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</si>
  <si>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</si>
  <si>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</si>
  <si>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</si>
  <si>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</si>
  <si>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</si>
  <si>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</si>
  <si>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</si>
  <si>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</si>
  <si>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</si>
  <si>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</si>
  <si>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</si>
  <si>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</si>
  <si>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</si>
  <si>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</si>
  <si>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</si>
  <si>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</si>
  <si>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</si>
  <si>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</si>
  <si>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</si>
  <si>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</si>
  <si>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</si>
  <si>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</si>
  <si>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</si>
  <si>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</si>
  <si>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</si>
  <si>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</si>
  <si>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</si>
  <si>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</si>
  <si>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</si>
  <si>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</si>
  <si>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</si>
  <si>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</si>
  <si>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</si>
  <si>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</si>
  <si>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</si>
  <si>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</si>
  <si>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</si>
  <si>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</si>
  <si>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</si>
  <si>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</si>
  <si>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</si>
  <si>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</si>
  <si>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</si>
  <si>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</si>
  <si>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</si>
  <si>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</si>
  <si>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</si>
  <si>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</si>
  <si>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</si>
  <si>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</si>
  <si>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</si>
  <si>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</si>
  <si>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</si>
  <si>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</si>
  <si>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</si>
  <si>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</si>
  <si>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</si>
  <si>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</si>
  <si>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</si>
  <si>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</si>
  <si>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</si>
  <si>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</si>
  <si>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</si>
  <si>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</si>
  <si>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</si>
  <si>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</si>
  <si>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</si>
  <si>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</si>
  <si>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</si>
  <si>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</si>
  <si>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</si>
  <si>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</si>
  <si>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</si>
  <si>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</si>
  <si>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</si>
  <si>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</si>
  <si>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</si>
  <si>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</si>
  <si>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</si>
  <si>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</si>
  <si>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</si>
  <si>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</si>
  <si>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</si>
  <si>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</si>
  <si>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</si>
  <si>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</si>
  <si>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</si>
  <si>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</si>
  <si>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</si>
  <si>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</si>
  <si>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</si>
  <si>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</si>
  <si>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</si>
  <si>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</si>
  <si>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</si>
  <si>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</si>
  <si>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</si>
  <si>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</si>
  <si>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</si>
  <si>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</si>
  <si>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</si>
  <si>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</si>
  <si>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</si>
  <si>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</si>
  <si>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</si>
  <si>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</si>
  <si>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</si>
  <si>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</si>
  <si>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</si>
  <si>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</si>
  <si>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</si>
  <si>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</si>
  <si>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</si>
  <si>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</si>
  <si>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</si>
  <si>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</si>
  <si>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</si>
  <si>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</si>
  <si>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</si>
  <si>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</si>
  <si>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</si>
  <si>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</si>
  <si>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</si>
  <si>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</si>
  <si>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</si>
  <si>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</si>
  <si>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</si>
  <si>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</si>
  <si>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</si>
  <si>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</si>
  <si>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</si>
  <si>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</si>
  <si>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</si>
  <si>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</si>
  <si>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</si>
  <si>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</si>
  <si>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</si>
  <si>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</si>
  <si>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</si>
  <si>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</si>
  <si>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</si>
  <si>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</si>
  <si>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</si>
  <si>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</si>
  <si>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</si>
  <si>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</si>
  <si>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</si>
  <si>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</si>
  <si>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</si>
  <si>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</si>
  <si>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</si>
  <si>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</si>
  <si>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</si>
  <si>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</si>
  <si>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</si>
  <si>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</si>
  <si>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</si>
  <si>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</si>
  <si>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</si>
  <si>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</si>
  <si>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</si>
  <si>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</si>
  <si>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</si>
  <si>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</si>
  <si>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</si>
  <si>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</si>
  <si>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</si>
  <si>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</si>
  <si>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</si>
  <si>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</si>
  <si>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</si>
  <si>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</si>
  <si>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</si>
  <si>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</si>
  <si>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</si>
  <si>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</si>
  <si>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</si>
  <si>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</si>
  <si>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</si>
  <si>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</si>
  <si>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</si>
  <si>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</si>
  <si>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</si>
  <si>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</si>
  <si>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</si>
  <si>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</si>
  <si>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</si>
  <si>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</si>
  <si>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</si>
  <si>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</si>
  <si>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</si>
  <si>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</si>
  <si>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</si>
  <si>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</si>
  <si>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</si>
  <si>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</si>
  <si>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</si>
  <si>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</si>
  <si>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</si>
  <si>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</si>
  <si>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</si>
  <si>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</si>
  <si>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</si>
  <si>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</si>
  <si>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</si>
  <si>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</si>
  <si>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</si>
  <si>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</si>
  <si>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</si>
  <si>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</si>
  <si>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</si>
  <si>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</si>
  <si>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</si>
  <si>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</si>
  <si>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</si>
  <si>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</si>
  <si>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</si>
  <si>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</si>
  <si>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</si>
  <si>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</si>
  <si>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</si>
  <si>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</si>
  <si>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</si>
  <si>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</si>
  <si>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</si>
  <si>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</si>
  <si>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</si>
  <si>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</si>
  <si>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</si>
  <si>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</si>
  <si>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</si>
  <si>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</si>
  <si>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</si>
  <si>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</si>
  <si>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</si>
  <si>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</si>
  <si>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</si>
  <si>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</si>
  <si>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</si>
  <si>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</si>
  <si>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</si>
  <si>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</si>
  <si>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</si>
  <si>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</si>
  <si>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</si>
  <si>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</si>
  <si>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</si>
  <si>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</si>
  <si>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</si>
  <si>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</si>
  <si>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</si>
  <si>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</si>
  <si>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</si>
  <si>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</si>
  <si>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</si>
  <si>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</si>
  <si>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</si>
  <si>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</si>
  <si>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</si>
  <si>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</si>
  <si>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</si>
  <si>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</si>
  <si>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</si>
  <si>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</si>
  <si>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</si>
  <si>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</si>
  <si>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</si>
  <si>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</si>
  <si>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</si>
  <si>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</si>
  <si>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</si>
  <si>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</si>
  <si>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</si>
  <si>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</si>
  <si>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</si>
  <si>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</si>
  <si>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</si>
  <si>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</si>
  <si>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</si>
  <si>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</si>
  <si>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</si>
  <si>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</si>
  <si>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</si>
  <si>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</si>
  <si>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</si>
  <si>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</si>
  <si>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</si>
  <si>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</si>
  <si>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</si>
  <si>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</si>
  <si>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</si>
  <si>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</si>
  <si>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</si>
  <si>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</si>
  <si>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</si>
  <si>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</si>
  <si>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</si>
  <si>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</si>
  <si>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</si>
  <si>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</si>
  <si>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</si>
  <si>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</si>
  <si>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</si>
  <si>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</si>
  <si>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</si>
  <si>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</si>
  <si>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</si>
  <si>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</si>
  <si>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</si>
  <si>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</si>
  <si>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</si>
  <si>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</si>
  <si>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</si>
  <si>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</si>
  <si>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</si>
  <si>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</si>
  <si>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</si>
  <si>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</si>
  <si>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</si>
  <si>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</si>
  <si>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</si>
  <si>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</si>
  <si>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</si>
  <si>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</si>
  <si>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</si>
  <si>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</si>
  <si>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</si>
  <si>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</si>
  <si>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</si>
  <si>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</si>
  <si>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</si>
  <si>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</si>
  <si>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</si>
  <si>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</si>
  <si>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</si>
  <si>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</si>
  <si>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</si>
  <si>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</si>
  <si>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</si>
  <si>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</si>
  <si>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</si>
  <si>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</si>
  <si>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</si>
  <si>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</si>
  <si>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</si>
  <si>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</si>
  <si>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</si>
  <si>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</si>
  <si>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</si>
  <si>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</si>
  <si>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</si>
  <si>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</si>
  <si>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</si>
  <si>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</si>
  <si>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</si>
  <si>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</si>
  <si>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</si>
  <si>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</si>
  <si>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</si>
  <si>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</si>
  <si>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</si>
  <si>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</si>
  <si>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</si>
  <si>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</si>
  <si>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</si>
  <si>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</si>
  <si>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</si>
  <si>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</si>
  <si>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</si>
  <si>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</si>
  <si>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</si>
  <si>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</si>
  <si>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</si>
  <si>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</si>
  <si>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</si>
  <si>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</si>
  <si>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</si>
  <si>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</si>
  <si>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</si>
  <si>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</si>
  <si>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</si>
  <si>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</si>
  <si>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</si>
  <si>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</si>
  <si>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</si>
  <si>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</si>
  <si>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</si>
  <si>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</si>
  <si>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</si>
  <si>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</si>
  <si>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</si>
  <si>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</si>
  <si>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</si>
  <si>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</si>
  <si>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</si>
  <si>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</si>
  <si>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</si>
  <si>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</si>
  <si>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</si>
  <si>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</si>
  <si>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</si>
  <si>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</si>
  <si>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</si>
  <si>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</si>
  <si>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</si>
  <si>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</si>
  <si>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</si>
  <si>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</si>
  <si>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</si>
  <si>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</si>
  <si>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</si>
  <si>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</si>
  <si>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</si>
  <si>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</si>
  <si>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</si>
  <si>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</si>
  <si>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</si>
  <si>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</si>
  <si>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</si>
  <si>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</si>
  <si>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</si>
  <si>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</si>
  <si>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</si>
  <si>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</si>
  <si>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</si>
  <si>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</si>
  <si>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</si>
  <si>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</si>
  <si>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</si>
  <si>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</si>
  <si>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</si>
  <si>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</si>
  <si>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</si>
  <si>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</si>
  <si>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</si>
  <si>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</si>
  <si>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</si>
  <si>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</si>
  <si>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</si>
  <si>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</si>
  <si>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</si>
  <si>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</si>
  <si>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</si>
  <si>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</si>
  <si>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</si>
  <si>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</si>
  <si>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</si>
  <si>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</si>
  <si>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</si>
  <si>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</si>
  <si>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</si>
  <si>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</si>
  <si>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</si>
  <si>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</si>
  <si>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</si>
  <si>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</si>
  <si>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</si>
  <si>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</si>
  <si>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</si>
  <si>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</si>
  <si>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</si>
  <si>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</si>
  <si>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</si>
  <si>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</si>
  <si>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</si>
  <si>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</si>
  <si>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</si>
  <si>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</si>
  <si>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</si>
  <si>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</si>
  <si>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</si>
  <si>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</si>
  <si>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</si>
  <si>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</si>
  <si>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</si>
  <si>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</si>
  <si>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</si>
  <si>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</si>
  <si>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</si>
  <si>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</si>
  <si>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</si>
  <si>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</si>
  <si>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</si>
  <si>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</si>
  <si>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</si>
  <si>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</si>
  <si>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</si>
  <si>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</si>
  <si>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</si>
  <si>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</si>
  <si>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</si>
  <si>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</si>
  <si>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</si>
  <si>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</si>
  <si>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</si>
  <si>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</si>
  <si>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</si>
  <si>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</si>
  <si>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</si>
  <si>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</si>
  <si>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</si>
  <si>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</si>
  <si>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</si>
  <si>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</si>
  <si>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</si>
  <si>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</si>
  <si>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</si>
  <si>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</si>
  <si>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</si>
  <si>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</si>
  <si>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</si>
  <si>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</si>
  <si>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</si>
  <si>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</si>
  <si>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</si>
  <si>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</si>
  <si>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</si>
  <si>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</si>
  <si>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</si>
  <si>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</si>
  <si>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</si>
  <si>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</si>
  <si>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</si>
  <si>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</si>
  <si>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</si>
  <si>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</si>
  <si>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</si>
  <si>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</si>
  <si>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</si>
  <si>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</si>
  <si>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</si>
  <si>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</si>
  <si>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</si>
  <si>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</si>
  <si>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</si>
  <si>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</si>
  <si>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</si>
  <si>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</si>
  <si>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</si>
  <si>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</si>
  <si>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</si>
  <si>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</si>
  <si>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</si>
  <si>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</si>
  <si>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</si>
  <si>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</si>
  <si>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</si>
  <si>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</si>
  <si>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</si>
  <si>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</si>
  <si>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</si>
  <si>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</si>
  <si>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</si>
  <si>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</si>
  <si>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</si>
  <si>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</si>
  <si>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</si>
  <si>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</si>
  <si>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</si>
  <si>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</si>
  <si>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</si>
  <si>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</si>
  <si>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</si>
  <si>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</si>
  <si>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</si>
  <si>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</si>
  <si>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</si>
  <si>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</si>
  <si>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</si>
  <si>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</si>
  <si>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</si>
  <si>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</si>
  <si>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</si>
  <si>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</si>
  <si>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</si>
  <si>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</si>
  <si>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</si>
  <si>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</si>
  <si>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</si>
  <si>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</si>
  <si>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</si>
  <si>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</si>
  <si>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</si>
  <si>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</si>
  <si>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</si>
  <si>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</si>
  <si>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</si>
  <si>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</si>
  <si>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</si>
  <si>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</si>
  <si>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</si>
  <si>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</si>
  <si>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</si>
  <si>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</si>
  <si>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</si>
  <si>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</si>
  <si>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</si>
  <si>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</si>
  <si>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</si>
  <si>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</si>
  <si>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</si>
  <si>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</si>
  <si>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</si>
  <si>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</si>
  <si>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</si>
  <si>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</si>
  <si>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</si>
  <si>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</si>
  <si>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</si>
  <si>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</si>
  <si>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</si>
  <si>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</si>
  <si>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</si>
  <si>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</si>
  <si>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</si>
  <si>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</si>
  <si>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</si>
  <si>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</si>
  <si>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</si>
  <si>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</si>
  <si>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</si>
  <si>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</si>
  <si>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</si>
  <si>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</si>
  <si>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</si>
  <si>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</si>
  <si>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</si>
  <si>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</si>
  <si>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</si>
  <si>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</si>
  <si>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</si>
  <si>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</si>
  <si>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</si>
  <si>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</si>
  <si>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</si>
  <si>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</si>
  <si>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</si>
  <si>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</si>
  <si>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</si>
  <si>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</si>
  <si>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</si>
  <si>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</si>
  <si>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</si>
  <si>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</si>
  <si>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</si>
  <si>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</si>
  <si>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</si>
  <si>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</si>
  <si>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</si>
  <si>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</si>
  <si>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</si>
  <si>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</si>
  <si>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</si>
  <si>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</si>
  <si>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</si>
  <si>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</si>
  <si>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</si>
  <si>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</si>
  <si>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</si>
  <si>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</si>
  <si>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</si>
  <si>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</si>
  <si>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</si>
  <si>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</si>
  <si>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</si>
  <si>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</si>
  <si>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</si>
  <si>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</si>
  <si>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</si>
  <si>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</si>
  <si>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</si>
  <si>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</si>
  <si>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</si>
  <si>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</si>
  <si>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</si>
  <si>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</si>
  <si>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</si>
  <si>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</si>
  <si>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</si>
  <si>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</si>
  <si>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</si>
  <si>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</si>
  <si>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</si>
  <si>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</si>
  <si>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</si>
  <si>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</si>
  <si>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</si>
  <si>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</si>
  <si>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</si>
  <si>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</si>
  <si>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</si>
  <si>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</si>
  <si>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</si>
  <si>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</si>
  <si>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</si>
  <si>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</si>
  <si>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</si>
  <si>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</si>
  <si>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</si>
  <si>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</si>
  <si>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</si>
  <si>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</si>
  <si>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</si>
  <si>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</si>
  <si>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</si>
  <si>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</si>
  <si>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</si>
  <si>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</si>
  <si>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</si>
  <si>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</si>
  <si>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</si>
  <si>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</si>
  <si>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</si>
  <si>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</si>
  <si>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</si>
  <si>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</si>
  <si>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</si>
  <si>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</si>
  <si>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</si>
  <si>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</si>
  <si>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</si>
  <si>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</si>
  <si>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</si>
  <si>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</si>
  <si>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</si>
  <si>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</si>
  <si>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</si>
  <si>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</si>
  <si>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</si>
  <si>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</si>
  <si>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</si>
  <si>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</si>
  <si>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</si>
  <si>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</si>
  <si>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</si>
  <si>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</si>
  <si>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</si>
  <si>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</si>
  <si>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</si>
  <si>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</si>
  <si>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</si>
  <si>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</si>
  <si>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</si>
  <si>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</si>
  <si>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</si>
  <si>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</si>
  <si>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</si>
  <si>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</si>
  <si>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</si>
  <si>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</si>
  <si>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</si>
  <si>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</si>
  <si>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</si>
  <si>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</si>
  <si>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</si>
  <si>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</si>
  <si>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</si>
  <si>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</si>
  <si>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</si>
  <si>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</si>
  <si>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</si>
  <si>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</si>
  <si>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</si>
  <si>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</si>
  <si>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</si>
  <si>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</si>
  <si>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</si>
  <si>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</si>
  <si>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</si>
  <si>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</si>
  <si>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</si>
  <si>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</si>
  <si>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</si>
  <si>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</si>
  <si>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</si>
  <si>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</si>
  <si>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</si>
  <si>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</si>
  <si>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</si>
  <si>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</si>
  <si>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</si>
  <si>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</si>
  <si>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</si>
  <si>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</si>
  <si>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</si>
  <si>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</si>
  <si>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</si>
  <si>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</si>
  <si>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</si>
  <si>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</si>
  <si>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</si>
  <si>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</si>
  <si>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</si>
  <si>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</si>
  <si>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</si>
  <si>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</si>
  <si>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</si>
  <si>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</si>
  <si>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</si>
  <si>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</si>
  <si>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</si>
  <si>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</si>
  <si>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</si>
  <si>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</si>
  <si>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</si>
  <si>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</si>
  <si>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</si>
  <si>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</si>
  <si>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</si>
  <si>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</si>
  <si>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</si>
  <si>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</si>
  <si>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</si>
  <si>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</si>
  <si>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</si>
  <si>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</si>
  <si>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</si>
  <si>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</si>
  <si>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</si>
  <si>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</si>
  <si>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</si>
  <si>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</si>
  <si>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</si>
  <si>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</si>
  <si>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</si>
  <si>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</si>
  <si>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</si>
  <si>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</si>
  <si>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</si>
  <si>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</si>
  <si>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</si>
  <si>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</si>
  <si>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</si>
  <si>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</si>
  <si>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</si>
  <si>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</si>
  <si>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</si>
  <si>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</si>
  <si>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</si>
  <si>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</si>
  <si>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</si>
  <si>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</si>
  <si>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</si>
  <si>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</si>
  <si>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</si>
  <si>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</si>
  <si>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</si>
  <si>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</si>
  <si>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</si>
  <si>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</si>
  <si>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</si>
  <si>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</si>
  <si>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</si>
  <si>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</si>
  <si>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</si>
  <si>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</si>
  <si>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</si>
  <si>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</si>
  <si>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</si>
  <si>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</si>
  <si>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</si>
  <si>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</si>
  <si>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</si>
  <si>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</si>
  <si>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</si>
  <si>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</si>
  <si>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</si>
  <si>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</si>
  <si>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</si>
  <si>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</si>
  <si>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</si>
  <si>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</si>
  <si>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</si>
  <si>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</si>
  <si>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</si>
  <si>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</si>
  <si>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</si>
  <si>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</si>
  <si>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</si>
  <si>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</si>
  <si>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</si>
  <si>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</si>
  <si>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</si>
  <si>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</si>
  <si>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</si>
  <si>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</si>
  <si>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</si>
  <si>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</si>
  <si>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</si>
  <si>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</si>
  <si>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</si>
  <si>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</si>
  <si>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</si>
  <si>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</si>
  <si>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</si>
  <si>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</si>
  <si>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</si>
  <si>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</si>
  <si>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</si>
  <si>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</si>
  <si>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</si>
  <si>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</si>
  <si>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</si>
  <si>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</si>
  <si>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</si>
  <si>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</si>
  <si>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</si>
  <si>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</si>
  <si>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</si>
  <si>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</si>
  <si>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</si>
  <si>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</si>
  <si>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</si>
  <si>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</si>
  <si>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</si>
  <si>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</si>
  <si>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</si>
  <si>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</si>
  <si>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</si>
  <si>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</si>
  <si>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</si>
  <si>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</si>
  <si>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</si>
  <si>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</si>
  <si>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</si>
  <si>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</si>
  <si>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</si>
  <si>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</si>
  <si>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</si>
  <si>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</si>
  <si>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</si>
  <si>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</si>
  <si>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</si>
  <si>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</si>
  <si>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</si>
  <si>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</si>
  <si>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</si>
  <si>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</si>
  <si>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</si>
  <si>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</si>
  <si>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</si>
  <si>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</si>
  <si>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</si>
  <si>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</si>
  <si>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</si>
  <si>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</si>
  <si>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</si>
  <si>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</si>
  <si>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</si>
  <si>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</si>
  <si>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</si>
  <si>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</si>
  <si>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</si>
  <si>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</si>
  <si>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</si>
  <si>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</si>
  <si>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</si>
  <si>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</si>
  <si>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</si>
  <si>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</si>
  <si>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</si>
  <si>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</si>
  <si>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</si>
  <si>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</si>
  <si>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</si>
  <si>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</si>
  <si>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</si>
  <si>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</si>
  <si>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</si>
  <si>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</si>
  <si>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</si>
  <si>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</si>
  <si>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</si>
  <si>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</si>
  <si>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</si>
  <si>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</si>
  <si>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</si>
  <si>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</si>
  <si>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</si>
  <si>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</si>
  <si>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</si>
  <si>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</si>
  <si>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</si>
  <si>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</si>
  <si>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</si>
  <si>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</si>
  <si>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</si>
  <si>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</si>
  <si>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</si>
  <si>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</si>
  <si>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</si>
  <si>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</si>
  <si>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</si>
  <si>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</si>
  <si>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</si>
  <si>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</si>
  <si>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</si>
  <si>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</si>
  <si>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</si>
  <si>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</si>
  <si>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</si>
  <si>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</si>
  <si>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</si>
  <si>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</si>
  <si>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</si>
  <si>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</si>
  <si>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</si>
  <si>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</si>
  <si>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</si>
  <si>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</si>
  <si>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</si>
  <si>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</si>
  <si>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</si>
  <si>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</si>
  <si>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</si>
  <si>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</si>
  <si>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</si>
  <si>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</si>
  <si>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</si>
  <si>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</si>
  <si>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</si>
  <si>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</si>
  <si>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</si>
  <si>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</si>
  <si>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</si>
  <si>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</si>
  <si>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</si>
  <si>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</si>
  <si>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</si>
  <si>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</si>
  <si>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</si>
  <si>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</si>
  <si>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</si>
  <si>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</si>
  <si>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</si>
  <si>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</si>
  <si>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</si>
  <si>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</si>
  <si>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</si>
  <si>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</si>
  <si>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</si>
  <si>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</si>
  <si>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</si>
  <si>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</si>
  <si>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</si>
  <si>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</si>
  <si>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</si>
  <si>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</si>
  <si>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</si>
  <si>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</si>
  <si>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</si>
  <si>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</si>
  <si>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</si>
  <si>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</si>
  <si>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</si>
  <si>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</si>
  <si>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</si>
  <si>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</si>
  <si>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</si>
  <si>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</si>
  <si>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</si>
  <si>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</si>
  <si>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</si>
  <si>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</si>
  <si>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</si>
  <si>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</si>
  <si>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</si>
  <si>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</si>
  <si>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</si>
  <si>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</si>
  <si>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</si>
  <si>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</si>
  <si>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</si>
  <si>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</si>
  <si>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</si>
  <si>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</si>
  <si>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</si>
  <si>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</si>
  <si>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</si>
  <si>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</si>
  <si>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</si>
  <si>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</si>
  <si>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</si>
  <si>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</si>
  <si>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</si>
  <si>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</si>
  <si>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</si>
  <si>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</si>
  <si>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</si>
  <si>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</si>
  <si>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</si>
  <si>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</si>
  <si>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</si>
  <si>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</si>
  <si>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</si>
  <si>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</si>
  <si>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</si>
  <si>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</si>
  <si>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</si>
  <si>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</si>
  <si>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</si>
  <si>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</si>
  <si>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</si>
  <si>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</si>
  <si>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</si>
  <si>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</si>
  <si>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</si>
  <si>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</si>
  <si>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</si>
  <si>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</si>
  <si>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</si>
  <si>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</si>
  <si>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</si>
  <si>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</si>
  <si>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</si>
  <si>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</si>
  <si>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</si>
  <si>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</si>
  <si>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</si>
  <si>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</si>
  <si>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</si>
  <si>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</si>
  <si>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</si>
  <si>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</si>
  <si>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</si>
  <si>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</si>
  <si>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</si>
  <si>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</si>
  <si>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</si>
  <si>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</si>
  <si>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</si>
  <si>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</si>
  <si>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</si>
  <si>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</si>
  <si>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</si>
  <si>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</si>
  <si>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</si>
  <si>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</si>
  <si>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</si>
  <si>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</si>
  <si>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</si>
  <si>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</si>
  <si>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</si>
  <si>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</si>
  <si>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</si>
  <si>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</si>
  <si>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</si>
  <si>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</si>
  <si>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</si>
  <si>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</si>
  <si>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</si>
  <si>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</si>
  <si>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</si>
  <si>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</si>
  <si>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</si>
  <si>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</si>
  <si>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</si>
  <si>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</si>
  <si>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</si>
  <si>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</si>
  <si>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</si>
  <si>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</si>
  <si>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</si>
  <si>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</si>
  <si>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</si>
  <si>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</si>
  <si>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</si>
  <si>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</si>
  <si>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</si>
  <si>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</si>
  <si>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</si>
  <si>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</si>
  <si>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</si>
  <si>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</si>
  <si>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</si>
  <si>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</si>
  <si>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</si>
  <si>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</si>
  <si>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</si>
  <si>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</si>
  <si>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</si>
  <si>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</si>
  <si>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</si>
  <si>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</si>
  <si>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</si>
  <si>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</si>
  <si>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</si>
  <si>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</si>
  <si>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</si>
  <si>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</si>
  <si>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</si>
  <si>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</si>
  <si>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</si>
  <si>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</si>
  <si>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</si>
  <si>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</si>
  <si>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</si>
  <si>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</si>
  <si>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</si>
  <si>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</si>
  <si>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</si>
  <si>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</si>
  <si>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</si>
  <si>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</si>
  <si>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</si>
  <si>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</si>
  <si>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</si>
  <si>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</si>
  <si>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</si>
  <si>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</si>
  <si>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</si>
  <si>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</si>
  <si>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</si>
  <si>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</si>
  <si>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</si>
  <si>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</si>
  <si>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</si>
  <si>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</si>
  <si>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</si>
  <si>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</si>
  <si>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</si>
  <si>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</si>
  <si>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</si>
  <si>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</si>
  <si>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</si>
  <si>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</si>
  <si>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</si>
  <si>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</si>
  <si>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</si>
  <si>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</si>
  <si>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</si>
  <si>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</si>
  <si>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</si>
  <si>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</si>
  <si>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</si>
  <si>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</si>
  <si>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</si>
  <si>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</si>
  <si>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</si>
  <si>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</si>
  <si>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</si>
  <si>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</si>
  <si>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</si>
  <si>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</si>
  <si>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</si>
  <si>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</si>
  <si>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</si>
  <si>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</si>
  <si>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</si>
  <si>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</si>
  <si>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</si>
  <si>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</si>
  <si>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</si>
  <si>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</si>
  <si>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</si>
  <si>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</si>
  <si>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</si>
  <si>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</si>
  <si>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</si>
  <si>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</si>
  <si>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</si>
  <si>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</si>
  <si>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</si>
  <si>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</si>
  <si>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</si>
  <si>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</si>
  <si>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</si>
  <si>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</si>
  <si>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</si>
  <si>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</si>
  <si>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</si>
  <si>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</si>
  <si>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</si>
  <si>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</si>
  <si>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</si>
  <si>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</si>
  <si>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</si>
  <si>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</si>
  <si>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</si>
  <si>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</si>
  <si>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</si>
  <si>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</si>
  <si>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</si>
  <si>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</si>
  <si>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</si>
  <si>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</si>
  <si>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</si>
  <si>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</si>
  <si>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</si>
  <si>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</si>
  <si>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</si>
  <si>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</si>
  <si>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</si>
  <si>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</si>
  <si>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</si>
  <si>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</si>
  <si>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</si>
  <si>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</si>
  <si>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</si>
  <si>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</si>
  <si>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</si>
  <si>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</si>
  <si>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</si>
  <si>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</si>
  <si>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</si>
  <si>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</si>
  <si>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</si>
  <si>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</si>
  <si>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</si>
  <si>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</si>
  <si>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</si>
  <si>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</si>
  <si>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</si>
  <si>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</si>
  <si>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</si>
  <si>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</si>
  <si>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</si>
  <si>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</si>
  <si>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</si>
  <si>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</si>
  <si>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</si>
  <si>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</si>
  <si>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</si>
  <si>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</si>
  <si>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</si>
  <si>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</si>
  <si>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</si>
  <si>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</si>
  <si>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</si>
  <si>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</si>
  <si>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</si>
  <si>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</si>
  <si>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</si>
  <si>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</si>
  <si>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</si>
  <si>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</si>
  <si>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</si>
  <si>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</si>
  <si>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</si>
  <si>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</si>
  <si>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</si>
  <si>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</si>
  <si>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</si>
  <si>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</si>
  <si>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</si>
  <si>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</si>
  <si>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</si>
  <si>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</si>
  <si>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</si>
  <si>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</si>
  <si>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</si>
  <si>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</si>
  <si>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</si>
  <si>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</si>
  <si>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</si>
  <si>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</si>
  <si>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</si>
  <si>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</si>
  <si>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</si>
  <si>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</si>
  <si>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</si>
  <si>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</si>
  <si>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</si>
  <si>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</si>
  <si>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</si>
  <si>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</si>
  <si>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</si>
  <si>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</si>
  <si>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</si>
  <si>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</si>
  <si>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</si>
  <si>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</si>
  <si>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</si>
  <si>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</si>
  <si>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</si>
  <si>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</si>
  <si>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</si>
  <si>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</si>
  <si>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</si>
  <si>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</si>
  <si>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</si>
  <si>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</si>
  <si>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</si>
  <si>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</si>
  <si>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</si>
  <si>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</si>
  <si>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</si>
  <si>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</si>
  <si>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</si>
  <si>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</si>
  <si>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</si>
  <si>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</si>
  <si>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</si>
  <si>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</si>
  <si>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</si>
  <si>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</si>
  <si>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</si>
  <si>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</si>
  <si>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</si>
  <si>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</si>
  <si>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</si>
  <si>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</si>
  <si>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</si>
  <si>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</si>
  <si>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</si>
  <si>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</si>
  <si>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</si>
  <si>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</si>
  <si>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</si>
  <si>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</si>
  <si>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</si>
  <si>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</si>
  <si>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</si>
  <si>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</si>
  <si>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</si>
  <si>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</si>
  <si>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</si>
  <si>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</si>
  <si>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</si>
  <si>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</si>
  <si>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</si>
  <si>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</si>
  <si>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</si>
  <si>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</si>
  <si>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</si>
  <si>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</si>
  <si>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</si>
  <si>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</si>
  <si>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</si>
  <si>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</si>
  <si>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</si>
  <si>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</si>
  <si>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</si>
  <si>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</si>
  <si>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</si>
  <si>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</si>
  <si>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</si>
  <si>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</si>
  <si>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</si>
  <si>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</si>
  <si>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</si>
  <si>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</si>
  <si>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</si>
  <si>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</si>
  <si>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</si>
  <si>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</si>
  <si>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</si>
  <si>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</si>
  <si>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</si>
  <si>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</si>
  <si>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</si>
  <si>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</si>
  <si>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</si>
  <si>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</si>
  <si>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</si>
  <si>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</si>
  <si>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</si>
  <si>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</si>
  <si>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</si>
  <si>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</si>
  <si>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</si>
  <si>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</si>
  <si>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</si>
  <si>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</si>
  <si>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</si>
  <si>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</si>
  <si>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</si>
  <si>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</si>
  <si>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</si>
  <si>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</si>
  <si>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</si>
  <si>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</si>
  <si>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</si>
  <si>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</si>
  <si>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</si>
  <si>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</si>
  <si>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</si>
  <si>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</si>
  <si>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</si>
  <si>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</si>
  <si>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</si>
  <si>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</si>
  <si>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</si>
  <si>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</si>
  <si>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</si>
  <si>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</si>
  <si>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</si>
  <si>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</si>
  <si>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</si>
  <si>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</si>
  <si>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</si>
  <si>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</si>
  <si>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</si>
  <si>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</si>
  <si>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</si>
  <si>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</si>
  <si>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</si>
  <si>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</si>
  <si>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</si>
  <si>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</si>
  <si>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</si>
  <si>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</si>
  <si>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</si>
  <si>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</si>
  <si>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</si>
  <si>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</si>
  <si>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</si>
  <si>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</si>
  <si>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</si>
  <si>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</si>
  <si>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</si>
  <si>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</si>
  <si>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</si>
  <si>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</si>
  <si>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</si>
  <si>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</si>
  <si>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</si>
  <si>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</si>
  <si>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</si>
  <si>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</si>
  <si>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</si>
  <si>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</si>
  <si>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</si>
  <si>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</si>
  <si>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</si>
  <si>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</si>
  <si>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</si>
  <si>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</si>
  <si>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</si>
  <si>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</si>
  <si>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</si>
  <si>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</si>
  <si>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</si>
  <si>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</si>
  <si>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</si>
  <si>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</si>
  <si>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</si>
  <si>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</si>
  <si>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</si>
  <si>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</si>
  <si>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</si>
  <si>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</si>
  <si>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</si>
  <si>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</si>
  <si>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</si>
  <si>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</si>
  <si>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</si>
  <si>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</si>
  <si>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</si>
  <si>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</si>
  <si>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</si>
  <si>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</si>
  <si>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</si>
  <si>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</si>
  <si>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</si>
  <si>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</si>
  <si>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</si>
  <si>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</si>
  <si>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</si>
  <si>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</si>
  <si>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</si>
  <si>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</si>
  <si>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</si>
  <si>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</si>
  <si>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</si>
  <si>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</si>
  <si>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</si>
  <si>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</si>
  <si>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</si>
  <si>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</si>
  <si>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</si>
  <si>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</si>
  <si>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</si>
  <si>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</si>
  <si>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</si>
  <si>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</si>
  <si>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</si>
  <si>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</si>
  <si>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</si>
  <si>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</si>
  <si>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</si>
  <si>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</si>
  <si>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</si>
  <si>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</si>
  <si>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</si>
  <si>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</si>
  <si>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</si>
  <si>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</si>
  <si>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</si>
  <si>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</si>
  <si>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</si>
  <si>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</si>
  <si>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</si>
  <si>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</si>
  <si>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</si>
  <si>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</si>
  <si>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</si>
  <si>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</si>
  <si>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</si>
  <si>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</si>
  <si>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</si>
  <si>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</si>
  <si>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</si>
  <si>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</si>
  <si>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</si>
  <si>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</si>
  <si>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</si>
  <si>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</si>
  <si>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</si>
  <si>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</si>
  <si>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</si>
  <si>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</si>
  <si>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</si>
  <si>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</si>
  <si>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</si>
  <si>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</si>
  <si>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</si>
  <si>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</si>
  <si>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</si>
  <si>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</si>
  <si>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</si>
  <si>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</si>
  <si>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</si>
  <si>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</si>
  <si>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</si>
  <si>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</si>
  <si>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</si>
  <si>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</si>
  <si>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</si>
  <si>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</si>
  <si>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</si>
  <si>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</si>
  <si>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</si>
  <si>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</si>
  <si>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</si>
  <si>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</si>
  <si>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</si>
  <si>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</si>
  <si>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</si>
  <si>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</si>
  <si>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</si>
  <si>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</si>
  <si>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</si>
  <si>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</si>
  <si>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</si>
  <si>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</si>
  <si>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</si>
  <si>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</si>
  <si>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</si>
  <si>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</si>
  <si>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</si>
  <si>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</si>
  <si>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</si>
  <si>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</si>
  <si>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</si>
  <si>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</si>
  <si>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</si>
  <si>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</si>
  <si>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</si>
  <si>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</si>
  <si>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</si>
  <si>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</si>
  <si>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</si>
  <si>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</si>
  <si>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</si>
  <si>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</si>
  <si>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</si>
  <si>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</si>
  <si>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</si>
  <si>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</si>
  <si>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</si>
  <si>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</si>
  <si>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</si>
  <si>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</si>
  <si>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</si>
  <si>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</si>
  <si>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</si>
  <si>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</si>
  <si>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</si>
  <si>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</si>
  <si>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</si>
  <si>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</si>
  <si>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</si>
  <si>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</si>
  <si>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</si>
  <si>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</si>
  <si>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</si>
  <si>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</si>
  <si>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</si>
  <si>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</si>
  <si>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</si>
  <si>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</si>
  <si>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</si>
  <si>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</si>
  <si>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</si>
  <si>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</si>
  <si>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</si>
  <si>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</si>
  <si>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</si>
  <si>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</si>
  <si>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</si>
  <si>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</si>
  <si>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</si>
  <si>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</si>
  <si>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</si>
  <si>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</si>
  <si>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</si>
  <si>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</si>
  <si>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</si>
  <si>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</si>
  <si>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</si>
  <si>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</si>
  <si>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</si>
  <si>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</si>
  <si>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</si>
  <si>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</si>
  <si>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</si>
  <si>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</si>
  <si>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</si>
  <si>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</si>
  <si>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</si>
  <si>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</si>
  <si>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</si>
  <si>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</si>
  <si>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</si>
  <si>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</si>
  <si>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</si>
  <si>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</si>
  <si>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</si>
  <si>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</si>
  <si>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</si>
  <si>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</si>
  <si>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</si>
  <si>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</si>
  <si>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</si>
  <si>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</si>
  <si>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</si>
  <si>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</si>
  <si>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</si>
  <si>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</si>
  <si>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</si>
  <si>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</si>
  <si>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</si>
  <si>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</si>
  <si>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</si>
  <si>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</si>
  <si>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</si>
  <si>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</si>
  <si>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</si>
  <si>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</si>
  <si>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</si>
  <si>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</si>
  <si>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</si>
  <si>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</si>
  <si>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</si>
  <si>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</si>
  <si>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</si>
  <si>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</si>
  <si>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</si>
  <si>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</si>
  <si>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</si>
  <si>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</si>
  <si>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</si>
  <si>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</si>
  <si>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</si>
  <si>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</si>
  <si>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</si>
  <si>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</si>
  <si>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</si>
  <si>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</si>
  <si>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</si>
  <si>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</si>
  <si>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</si>
  <si>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</si>
  <si>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</si>
  <si>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</si>
  <si>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</si>
  <si>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</si>
  <si>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</si>
  <si>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</si>
  <si>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</si>
  <si>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</si>
  <si>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</si>
  <si>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</si>
  <si>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</si>
  <si>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</si>
  <si>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</si>
  <si>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</si>
  <si>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</si>
  <si>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</si>
  <si>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</si>
  <si>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</si>
  <si>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</si>
  <si>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</si>
  <si>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</si>
  <si>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</si>
  <si>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</si>
  <si>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</si>
  <si>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</si>
  <si>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</si>
  <si>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</si>
  <si>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</si>
  <si>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</si>
  <si>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</si>
  <si>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</si>
  <si>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</si>
  <si>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</si>
  <si>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</si>
  <si>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</si>
  <si>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</si>
  <si>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</si>
  <si>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</si>
  <si>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</si>
  <si>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</si>
  <si>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</si>
  <si>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</si>
  <si>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</si>
  <si>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</si>
  <si>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</si>
  <si>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</si>
  <si>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</si>
  <si>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</si>
  <si>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</si>
  <si>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</si>
  <si>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</si>
  <si>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</si>
  <si>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</si>
  <si>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</si>
  <si>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</si>
  <si>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</si>
  <si>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</si>
  <si>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</si>
  <si>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</si>
  <si>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</si>
  <si>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</si>
  <si>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</si>
  <si>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</si>
  <si>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</si>
  <si>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</si>
  <si>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</si>
  <si>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</si>
  <si>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</si>
  <si>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</si>
  <si>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</si>
  <si>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</si>
  <si>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</si>
  <si>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</si>
  <si>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</si>
  <si>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</si>
  <si>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</si>
  <si>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</si>
  <si>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</si>
  <si>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</si>
  <si>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</si>
  <si>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</si>
  <si>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</si>
  <si>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</si>
  <si>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</si>
  <si>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</si>
  <si>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</si>
  <si>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</si>
  <si>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</si>
  <si>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</si>
  <si>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</si>
  <si>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</si>
  <si>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</si>
  <si>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</si>
  <si>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</si>
  <si>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</si>
  <si>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</si>
  <si>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</si>
  <si>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</si>
  <si>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</si>
  <si>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</si>
  <si>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</si>
  <si>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</si>
  <si>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</si>
  <si>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</si>
  <si>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</si>
  <si>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</si>
  <si>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</si>
  <si>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</si>
  <si>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</si>
  <si>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</si>
  <si>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</si>
  <si>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</si>
  <si>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</si>
  <si>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</si>
  <si>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</si>
  <si>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</si>
  <si>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</si>
  <si>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</si>
  <si>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</si>
  <si>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</si>
  <si>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</si>
  <si>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</si>
  <si>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</si>
  <si>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</si>
  <si>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</si>
  <si>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</si>
  <si>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</si>
  <si>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</si>
  <si>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</si>
  <si>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</si>
  <si>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</si>
  <si>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</si>
  <si>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</si>
  <si>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</si>
  <si>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</si>
  <si>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</si>
  <si>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</si>
  <si>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</si>
  <si>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</si>
  <si>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</si>
  <si>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</si>
  <si>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</si>
  <si>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</si>
  <si>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</si>
  <si>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</si>
  <si>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</si>
  <si>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</si>
  <si>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</si>
  <si>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</si>
  <si>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</si>
  <si>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</si>
  <si>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</si>
  <si>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</si>
  <si>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</si>
  <si>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</si>
  <si>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</si>
  <si>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</si>
  <si>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</si>
  <si>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</si>
  <si>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</si>
  <si>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</si>
  <si>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</si>
  <si>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</si>
  <si>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</si>
  <si>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</si>
  <si>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</si>
  <si>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</si>
  <si>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</si>
  <si>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</si>
  <si>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</si>
  <si>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</si>
  <si>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</si>
  <si>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</si>
  <si>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</si>
  <si>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</si>
  <si>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</si>
  <si>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</si>
  <si>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</si>
  <si>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</si>
  <si>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</si>
  <si>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</si>
  <si>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</si>
  <si>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</si>
  <si>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</si>
  <si>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</si>
  <si>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</si>
  <si>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</si>
  <si>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</si>
  <si>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</si>
  <si>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</si>
  <si>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</si>
  <si>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</si>
  <si>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</si>
  <si>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</si>
  <si>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</si>
  <si>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</si>
  <si>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</si>
  <si>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</si>
  <si>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</si>
  <si>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</si>
  <si>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</si>
  <si>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</si>
  <si>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</si>
  <si>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</si>
  <si>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</si>
  <si>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</si>
  <si>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</si>
  <si>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</si>
  <si>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</si>
  <si>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</si>
  <si>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</si>
  <si>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</si>
  <si>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</si>
  <si>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</si>
  <si>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</si>
  <si>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</si>
  <si>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</si>
  <si>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</si>
  <si>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</si>
  <si>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</si>
  <si>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</si>
  <si>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</si>
  <si>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</si>
  <si>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</si>
  <si>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</si>
  <si>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</si>
  <si>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</si>
  <si>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</si>
  <si>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</si>
  <si>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</si>
  <si>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</si>
  <si>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</si>
  <si>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</si>
  <si>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</si>
  <si>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</si>
  <si>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</si>
  <si>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</si>
  <si>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</si>
  <si>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</si>
  <si>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</si>
  <si>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</si>
  <si>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</si>
  <si>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</si>
  <si>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</si>
  <si>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</si>
  <si>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</si>
  <si>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</si>
  <si>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</si>
  <si>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</si>
  <si>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</si>
  <si>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</si>
  <si>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</si>
  <si>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</si>
  <si>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</si>
  <si>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</si>
  <si>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</si>
  <si>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</si>
  <si>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</si>
  <si>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</si>
  <si>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</si>
  <si>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</si>
  <si>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</si>
  <si>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</si>
  <si>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</si>
  <si>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</si>
  <si>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</si>
  <si>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</si>
  <si>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</si>
  <si>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</si>
  <si>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</si>
  <si>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</si>
  <si>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</si>
  <si>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</si>
  <si>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</si>
  <si>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</si>
  <si>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</si>
  <si>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</si>
  <si>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</si>
  <si>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</si>
  <si>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</si>
  <si>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</si>
  <si>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</si>
  <si>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</si>
  <si>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</si>
  <si>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</si>
  <si>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</si>
  <si>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</si>
  <si>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</si>
  <si>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</si>
  <si>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</si>
  <si>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</si>
  <si>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</si>
  <si>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</si>
  <si>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</si>
  <si>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</si>
  <si>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</si>
  <si>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</si>
  <si>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</si>
  <si>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</si>
  <si>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</si>
  <si>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</si>
  <si>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</si>
  <si>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</si>
  <si>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</si>
  <si>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</si>
  <si>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</si>
  <si>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</si>
  <si>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</si>
  <si>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</si>
  <si>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</si>
  <si>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</si>
  <si>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</si>
  <si>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</si>
  <si>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</si>
  <si>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</si>
  <si>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</si>
  <si>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</si>
  <si>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</si>
  <si>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</si>
  <si>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</si>
  <si>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</si>
  <si>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</si>
  <si>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</si>
  <si>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</si>
  <si>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</si>
  <si>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</si>
  <si>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</si>
  <si>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</si>
  <si>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</si>
  <si>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</si>
  <si>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</si>
  <si>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</si>
  <si>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</si>
  <si>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</si>
  <si>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</si>
  <si>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</si>
  <si>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</si>
  <si>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</si>
  <si>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</si>
  <si>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</si>
  <si>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</si>
  <si>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</si>
  <si>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</si>
  <si>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</si>
  <si>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</si>
  <si>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</si>
  <si>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</si>
  <si>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</si>
  <si>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</si>
  <si>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</si>
  <si>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</si>
  <si>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</si>
  <si>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</si>
  <si>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</si>
  <si>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</si>
  <si>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</si>
  <si>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</si>
  <si>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</si>
  <si>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</si>
  <si>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</si>
  <si>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</si>
  <si>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</si>
  <si>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</si>
  <si>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</si>
  <si>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</si>
  <si>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</si>
  <si>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</si>
  <si>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</si>
  <si>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</si>
  <si>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</si>
  <si>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</si>
  <si>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</si>
  <si>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</si>
  <si>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</si>
  <si>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</si>
  <si>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</si>
  <si>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</si>
  <si>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</si>
  <si>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</si>
  <si>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</si>
  <si>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</si>
  <si>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</si>
  <si>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</si>
  <si>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</si>
  <si>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</si>
  <si>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</si>
  <si>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</si>
  <si>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</si>
  <si>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</si>
  <si>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</si>
  <si>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</si>
  <si>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</si>
  <si>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</si>
  <si>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</si>
  <si>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</si>
  <si>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</si>
  <si>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</si>
  <si>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</si>
  <si>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</si>
  <si>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</si>
  <si>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</si>
  <si>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</si>
  <si>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</si>
  <si>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</si>
  <si>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</si>
  <si>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</si>
  <si>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</si>
  <si>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</si>
  <si>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</si>
  <si>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</si>
  <si>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</si>
  <si>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</si>
  <si>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</si>
  <si>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</si>
  <si>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</si>
  <si>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</si>
  <si>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</si>
  <si>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</si>
  <si>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</si>
  <si>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</si>
  <si>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</si>
  <si>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</si>
  <si>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</si>
  <si>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</si>
  <si>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</si>
  <si>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</si>
  <si>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</si>
  <si>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</si>
  <si>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</si>
  <si>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</si>
  <si>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</si>
  <si>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</si>
  <si>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</si>
  <si>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</si>
  <si>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</si>
  <si>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</si>
  <si>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</si>
  <si>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</si>
  <si>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</si>
  <si>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</si>
  <si>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</si>
  <si>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</si>
  <si>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</si>
  <si>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</si>
  <si>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</si>
  <si>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</si>
  <si>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</si>
  <si>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</si>
  <si>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</si>
  <si>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</si>
  <si>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</si>
  <si>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</si>
  <si>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</si>
  <si>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</si>
  <si>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</si>
  <si>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</si>
  <si>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</si>
  <si>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</si>
  <si>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</si>
  <si>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</si>
  <si>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</si>
  <si>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</si>
  <si>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</si>
  <si>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</si>
  <si>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</si>
  <si>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</si>
  <si>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</si>
  <si>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</si>
  <si>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</si>
  <si>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</si>
  <si>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</si>
  <si>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</si>
  <si>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</si>
  <si>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</si>
  <si>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</si>
  <si>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</si>
  <si>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</si>
  <si>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</si>
  <si>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</si>
  <si>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</si>
  <si>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</si>
  <si>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</si>
  <si>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</si>
  <si>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</si>
  <si>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</si>
  <si>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</si>
  <si>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</si>
  <si>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</si>
  <si>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</si>
  <si>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</si>
  <si>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</si>
  <si>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</si>
  <si>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</si>
  <si>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</si>
  <si>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</si>
  <si>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</si>
  <si>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</si>
  <si>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</si>
  <si>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</si>
  <si>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</si>
  <si>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</si>
  <si>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</si>
  <si>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</si>
  <si>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</si>
  <si>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</si>
  <si>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</si>
  <si>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</si>
  <si>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</si>
  <si>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</si>
  <si>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</si>
  <si>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</si>
  <si>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</si>
  <si>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</si>
  <si>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</si>
  <si>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</si>
  <si>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</si>
  <si>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</si>
  <si>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</si>
  <si>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</si>
  <si>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</si>
  <si>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</si>
  <si>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</si>
  <si>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</si>
  <si>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</si>
  <si>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</si>
  <si>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</si>
  <si>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</si>
  <si>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</si>
  <si>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</si>
  <si>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</si>
  <si>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</si>
  <si>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</si>
  <si>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</si>
  <si>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</si>
  <si>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</si>
  <si>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</si>
  <si>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</si>
  <si>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</si>
  <si>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</si>
  <si>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</si>
  <si>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</si>
  <si>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</si>
  <si>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</si>
  <si>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</si>
  <si>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</si>
  <si>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</si>
  <si>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</si>
  <si>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</si>
  <si>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</si>
  <si>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</si>
  <si>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</si>
  <si>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</si>
  <si>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</si>
  <si>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</si>
  <si>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</si>
  <si>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</si>
  <si>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</si>
  <si>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</si>
  <si>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</si>
  <si>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</si>
  <si>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</si>
  <si>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</si>
  <si>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</si>
  <si>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</si>
  <si>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</si>
  <si>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</si>
  <si>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</si>
  <si>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</si>
  <si>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</si>
  <si>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</si>
  <si>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</si>
  <si>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</si>
  <si>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</si>
  <si>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</si>
  <si>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</si>
  <si>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</si>
  <si>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</si>
  <si>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</si>
  <si>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</si>
  <si>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</si>
  <si>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</si>
  <si>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</si>
  <si>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</si>
  <si>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</si>
  <si>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</si>
  <si>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</si>
  <si>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</si>
  <si>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</si>
  <si>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</si>
  <si>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</si>
  <si>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</si>
  <si>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</si>
  <si>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</si>
  <si>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</si>
  <si>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</si>
  <si>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</si>
  <si>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</si>
  <si>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</si>
  <si>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</si>
  <si>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</si>
  <si>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</si>
  <si>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</si>
  <si>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</si>
  <si>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</si>
  <si>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</si>
  <si>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</si>
  <si>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</si>
  <si>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</si>
  <si>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</si>
  <si>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</si>
  <si>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</si>
  <si>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</si>
  <si>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</si>
  <si>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</si>
  <si>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</si>
  <si>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</si>
  <si>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</si>
  <si>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</si>
  <si>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</si>
  <si>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</si>
  <si>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</si>
  <si>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</si>
  <si>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</si>
  <si>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</si>
  <si>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</si>
  <si>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</si>
  <si>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</si>
  <si>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</si>
  <si>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</si>
  <si>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</si>
  <si>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</si>
  <si>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</si>
  <si>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</si>
  <si>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</si>
  <si>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</si>
  <si>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</si>
  <si>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</si>
  <si>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</si>
  <si>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</si>
  <si>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</si>
  <si>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</si>
  <si>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</si>
  <si>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</si>
  <si>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</si>
  <si>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</si>
  <si>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</si>
  <si>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</si>
  <si>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</si>
  <si>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</si>
  <si>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</si>
  <si>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</si>
  <si>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</si>
  <si>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</si>
  <si>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</si>
  <si>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</si>
  <si>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</si>
  <si>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</si>
  <si>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</si>
  <si>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</si>
  <si>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</si>
  <si>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</si>
  <si>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</si>
  <si>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</si>
  <si>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</si>
  <si>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</si>
  <si>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</si>
  <si>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</si>
  <si>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</si>
  <si>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</si>
  <si>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</si>
  <si>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</si>
  <si>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</si>
  <si>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</si>
  <si>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</si>
  <si>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</si>
  <si>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</si>
  <si>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</si>
  <si>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</si>
  <si>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</si>
  <si>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</si>
  <si>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</si>
  <si>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</si>
  <si>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</si>
  <si>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</si>
  <si>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</si>
  <si>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</si>
  <si>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</si>
  <si>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</si>
  <si>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</si>
  <si>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</si>
  <si>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</si>
  <si>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</si>
  <si>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</si>
  <si>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</si>
  <si>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</si>
  <si>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</si>
  <si>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</si>
  <si>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</si>
  <si>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</si>
  <si>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</si>
  <si>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</si>
  <si>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</si>
  <si>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</si>
  <si>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</si>
  <si>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</si>
  <si>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</si>
  <si>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</si>
  <si>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</si>
  <si>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</si>
  <si>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</si>
  <si>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</si>
  <si>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</si>
  <si>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</si>
  <si>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</si>
  <si>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</si>
  <si>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</si>
  <si>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</si>
  <si>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</si>
  <si>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</si>
  <si>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</si>
  <si>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</si>
  <si>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</si>
  <si>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</si>
  <si>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</si>
  <si>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</si>
  <si>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</si>
  <si>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</si>
  <si>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</si>
  <si>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</si>
  <si>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</si>
  <si>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</si>
  <si>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</si>
  <si>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</si>
  <si>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</si>
  <si>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</si>
  <si>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</si>
  <si>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</si>
  <si>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</si>
  <si>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</si>
  <si>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</si>
  <si>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</si>
  <si>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</si>
  <si>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</si>
  <si>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</si>
  <si>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</si>
  <si>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</si>
  <si>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</si>
  <si>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</si>
  <si>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</si>
  <si>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</si>
  <si>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</si>
  <si>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</si>
  <si>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</si>
  <si>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</si>
  <si>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</si>
  <si>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</si>
  <si>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</si>
  <si>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</si>
  <si>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</si>
  <si>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</si>
  <si>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</si>
  <si>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</si>
  <si>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</si>
  <si>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</si>
  <si>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</si>
  <si>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</si>
  <si>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</si>
  <si>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</si>
  <si>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</si>
  <si>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</si>
  <si>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</si>
  <si>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</si>
  <si>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</si>
  <si>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</si>
  <si>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</si>
  <si>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</si>
  <si>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</si>
  <si>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</si>
  <si>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</si>
  <si>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</si>
  <si>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</si>
  <si>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</si>
  <si>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</si>
  <si>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</si>
  <si>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</si>
  <si>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</si>
  <si>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</si>
  <si>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</si>
  <si>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</si>
  <si>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</si>
  <si>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</si>
  <si>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</si>
  <si>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</si>
  <si>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</si>
  <si>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</si>
  <si>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</si>
  <si>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</si>
  <si>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</si>
  <si>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</si>
  <si>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</si>
  <si>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</si>
  <si>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</si>
  <si>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</si>
  <si>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</si>
  <si>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</si>
  <si>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</si>
  <si>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</si>
  <si>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</si>
  <si>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</si>
  <si>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</si>
  <si>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</si>
  <si>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</si>
  <si>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</si>
  <si>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</si>
  <si>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</si>
  <si>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</si>
  <si>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</si>
  <si>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</si>
  <si>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</si>
  <si>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</si>
  <si>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</si>
  <si>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</si>
  <si>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</si>
  <si>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</si>
  <si>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</si>
  <si>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</si>
  <si>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</si>
  <si>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</si>
  <si>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</si>
  <si>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</si>
  <si>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</si>
  <si>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</si>
  <si>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</si>
  <si>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</si>
  <si>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</si>
  <si>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</si>
  <si>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</si>
  <si>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</si>
  <si>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</si>
  <si>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</si>
  <si>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</si>
  <si>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</si>
  <si>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</si>
  <si>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</si>
  <si>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</si>
  <si>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</si>
  <si>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</si>
  <si>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</si>
  <si>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</si>
  <si>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</si>
  <si>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</si>
  <si>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</si>
  <si>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</si>
  <si>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</si>
  <si>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</si>
  <si>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</si>
  <si>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</si>
  <si>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</si>
  <si>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</si>
  <si>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</si>
  <si>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</si>
  <si>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</si>
  <si>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</si>
  <si>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</si>
  <si>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</si>
  <si>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</si>
  <si>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</si>
  <si>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</si>
  <si>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</si>
  <si>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</si>
  <si>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</si>
  <si>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</si>
  <si>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</si>
  <si>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</si>
  <si>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</si>
  <si>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</si>
  <si>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</si>
  <si>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</si>
  <si>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</si>
  <si>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</si>
  <si>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</si>
  <si>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</si>
  <si>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</si>
  <si>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</si>
  <si>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</si>
  <si>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</si>
  <si>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</si>
  <si>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</si>
  <si>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</si>
  <si>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</si>
  <si>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</si>
  <si>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</si>
  <si>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</si>
  <si>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</si>
  <si>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</si>
  <si>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</si>
  <si>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</si>
  <si>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</si>
  <si>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</si>
  <si>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</si>
  <si>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</si>
  <si>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</si>
  <si>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</si>
  <si>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</si>
  <si>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</si>
  <si>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</si>
  <si>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</si>
  <si>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</si>
  <si>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</si>
  <si>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</si>
  <si>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</si>
  <si>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</si>
  <si>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</si>
  <si>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</si>
  <si>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</si>
  <si>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</si>
  <si>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</si>
  <si>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</si>
  <si>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</si>
  <si>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</si>
  <si>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</si>
  <si>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</si>
  <si>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</si>
  <si>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</si>
  <si>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</si>
  <si>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</si>
  <si>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</si>
  <si>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</si>
  <si>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</si>
  <si>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</si>
  <si>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</si>
  <si>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</si>
  <si>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</si>
  <si>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</si>
  <si>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</si>
  <si>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</si>
  <si>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</si>
  <si>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</si>
  <si>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</si>
  <si>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</si>
  <si>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</si>
  <si>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</si>
  <si>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</si>
  <si>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</si>
  <si>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</si>
  <si>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</si>
  <si>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</si>
  <si>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</si>
  <si>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</si>
  <si>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</si>
  <si>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</si>
  <si>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</si>
  <si>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</si>
  <si>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</si>
  <si>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</si>
  <si>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</si>
  <si>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</si>
  <si>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</si>
  <si>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</si>
  <si>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</si>
  <si>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</si>
  <si>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</si>
  <si>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</si>
  <si>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</si>
  <si>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</si>
  <si>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</si>
  <si>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</si>
  <si>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</si>
  <si>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</si>
  <si>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</si>
  <si>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</si>
  <si>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</si>
  <si>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</si>
  <si>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</si>
  <si>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</si>
  <si>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</si>
  <si>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</si>
  <si>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</si>
  <si>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</si>
  <si>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</si>
  <si>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</si>
  <si>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</si>
  <si>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</si>
  <si>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</si>
  <si>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</si>
  <si>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</si>
  <si>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</si>
  <si>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</si>
  <si>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</si>
  <si>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</si>
  <si>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</si>
  <si>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</si>
  <si>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</si>
  <si>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</si>
  <si>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</si>
  <si>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</si>
  <si>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</si>
  <si>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</si>
  <si>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</si>
  <si>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</si>
  <si>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</si>
  <si>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</si>
  <si>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</si>
  <si>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</si>
  <si>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</si>
  <si>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</si>
  <si>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</si>
  <si>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</si>
  <si>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</si>
  <si>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</si>
  <si>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</si>
  <si>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</si>
  <si>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</si>
  <si>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</si>
  <si>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</si>
  <si>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</si>
  <si>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</si>
  <si>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</si>
  <si>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</si>
  <si>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</si>
  <si>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</si>
  <si>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</si>
  <si>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</si>
  <si>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</si>
  <si>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</si>
  <si>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</si>
  <si>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</si>
  <si>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</si>
  <si>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</si>
  <si>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</si>
  <si>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</si>
  <si>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</si>
  <si>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</si>
  <si>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</si>
  <si>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</si>
  <si>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</si>
  <si>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</si>
  <si>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</si>
  <si>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</si>
  <si>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</si>
  <si>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</si>
  <si>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</si>
  <si>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</si>
  <si>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</si>
  <si>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</si>
  <si>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</si>
  <si>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</si>
  <si>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</si>
  <si>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</si>
  <si>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</si>
  <si>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</si>
  <si>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</si>
  <si>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</si>
  <si>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</si>
  <si>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</si>
  <si>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</si>
  <si>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</si>
  <si>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</si>
  <si>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</si>
  <si>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</si>
  <si>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</si>
  <si>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</si>
  <si>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</si>
  <si>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</si>
  <si>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</si>
  <si>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</si>
  <si>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</si>
  <si>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</si>
  <si>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</si>
  <si>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</si>
  <si>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</si>
  <si>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</si>
  <si>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</si>
  <si>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</si>
  <si>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</si>
  <si>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</si>
  <si>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</si>
  <si>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</si>
  <si>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</si>
  <si>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</si>
  <si>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</si>
  <si>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</si>
  <si>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</si>
  <si>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</si>
  <si>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</si>
  <si>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</si>
  <si>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</si>
  <si>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</si>
  <si>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</si>
  <si>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</si>
  <si>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</si>
  <si>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</si>
  <si>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</si>
  <si>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</si>
  <si>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</si>
  <si>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</si>
  <si>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</si>
  <si>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</si>
  <si>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</si>
  <si>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</si>
  <si>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</si>
  <si>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</si>
  <si>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</si>
  <si>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</si>
  <si>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</si>
  <si>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</si>
  <si>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</si>
  <si>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</si>
  <si>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</si>
  <si>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</si>
  <si>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</si>
  <si>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</si>
  <si>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</si>
  <si>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</si>
  <si>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</si>
  <si>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</si>
  <si>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</si>
  <si>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</si>
  <si>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</si>
  <si>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</si>
  <si>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</si>
  <si>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</si>
  <si>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</si>
  <si>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</si>
  <si>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</si>
  <si>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</si>
  <si>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</si>
  <si>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</si>
  <si>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</si>
  <si>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</si>
  <si>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</si>
  <si>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</si>
  <si>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</si>
  <si>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</si>
  <si>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</si>
  <si>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</si>
  <si>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</si>
  <si>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</si>
  <si>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</si>
  <si>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</si>
  <si>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</si>
  <si>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</si>
  <si>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</si>
  <si>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</si>
  <si>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</si>
  <si>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</si>
  <si>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</si>
  <si>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</si>
  <si>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</si>
  <si>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</si>
  <si>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</si>
  <si>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</si>
  <si>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</si>
  <si>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</si>
  <si>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</si>
  <si>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</si>
  <si>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</si>
  <si>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</si>
  <si>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</si>
  <si>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</si>
  <si>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</si>
  <si>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</si>
  <si>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</si>
  <si>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</si>
  <si>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</si>
  <si>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</si>
  <si>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</si>
  <si>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</si>
  <si>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</si>
  <si>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</si>
  <si>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</si>
  <si>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</si>
  <si>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</si>
  <si>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</si>
  <si>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</si>
  <si>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</si>
  <si>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</si>
  <si>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</si>
  <si>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</si>
  <si>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</si>
  <si>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</si>
  <si>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</si>
  <si>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</si>
  <si>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</si>
  <si>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</si>
  <si>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</si>
  <si>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</si>
  <si>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</si>
  <si>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</si>
  <si>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</si>
  <si>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</si>
  <si>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</si>
  <si>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</si>
  <si>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</si>
  <si>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</si>
  <si>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</si>
  <si>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</si>
  <si>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</si>
  <si>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</si>
  <si>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</si>
  <si>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</si>
  <si>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</si>
  <si>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</si>
  <si>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</si>
  <si>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</si>
  <si>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</si>
  <si>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</si>
  <si>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</si>
  <si>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</si>
  <si>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</si>
  <si>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</si>
  <si>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</si>
  <si>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</si>
  <si>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</si>
  <si>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</si>
  <si>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</si>
  <si>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</si>
  <si>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</si>
  <si>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</si>
  <si>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</si>
  <si>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</si>
  <si>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</si>
  <si>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</si>
  <si>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</si>
  <si>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</si>
  <si>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</si>
  <si>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</si>
  <si>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</si>
  <si>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</si>
  <si>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</si>
  <si>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</si>
  <si>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</si>
  <si>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</si>
  <si>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</si>
  <si>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</si>
  <si>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</si>
  <si>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</si>
  <si>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</si>
  <si>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</si>
  <si>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</si>
  <si>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</si>
  <si>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</si>
  <si>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</si>
  <si>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</si>
  <si>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</si>
  <si>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</si>
  <si>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</si>
  <si>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</si>
  <si>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</si>
  <si>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</si>
  <si>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</si>
  <si>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</si>
  <si>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</si>
  <si>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</si>
  <si>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</si>
  <si>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</si>
  <si>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</si>
  <si>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</si>
  <si>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</si>
  <si>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</si>
  <si>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</si>
  <si>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</si>
  <si>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</si>
  <si>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</si>
  <si>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</si>
  <si>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</si>
  <si>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</si>
  <si>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</si>
  <si>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</si>
  <si>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</si>
  <si>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</si>
  <si>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</si>
  <si>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</si>
  <si>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</si>
  <si>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</si>
  <si>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</si>
  <si>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</si>
  <si>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</si>
  <si>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</si>
  <si>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</si>
  <si>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</si>
  <si>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</si>
  <si>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</si>
  <si>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</si>
  <si>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</si>
  <si>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</si>
  <si>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</si>
  <si>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</si>
  <si>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</si>
  <si>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</si>
  <si>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</si>
  <si>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</si>
  <si>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</si>
  <si>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</si>
  <si>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</si>
  <si>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</si>
  <si>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</si>
  <si>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</si>
  <si>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</si>
  <si>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</si>
  <si>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</si>
  <si>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</si>
  <si>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</si>
  <si>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</si>
  <si>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</si>
  <si>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</si>
  <si>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</si>
  <si>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</si>
  <si>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</si>
  <si>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</si>
  <si>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</si>
  <si>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</si>
  <si>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</si>
  <si>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</si>
  <si>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</si>
  <si>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</si>
  <si>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</si>
  <si>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</si>
  <si>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</si>
  <si>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</si>
  <si>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</si>
  <si>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</si>
  <si>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</si>
  <si>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</si>
  <si>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</si>
  <si>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</si>
  <si>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</si>
  <si>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</si>
  <si>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</si>
  <si>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</si>
  <si>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</si>
  <si>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</si>
  <si>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</si>
  <si>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</si>
  <si>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</si>
  <si>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</si>
  <si>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</si>
  <si>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</si>
  <si>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</si>
  <si>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</si>
  <si>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</si>
  <si>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</si>
  <si>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</si>
  <si>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</si>
  <si>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</si>
  <si>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</si>
  <si>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</si>
  <si>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</si>
  <si>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</si>
  <si>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</si>
  <si>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</si>
  <si>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</si>
  <si>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</si>
  <si>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</si>
  <si>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</si>
  <si>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</si>
  <si>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</si>
  <si>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</si>
  <si>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</si>
  <si>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</si>
  <si>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</si>
  <si>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</si>
  <si>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</si>
  <si>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</si>
  <si>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</si>
  <si>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</si>
  <si>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</si>
  <si>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</si>
  <si>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</si>
  <si>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</si>
  <si>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</si>
  <si>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</si>
  <si>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</si>
  <si>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</si>
  <si>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</si>
  <si>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</si>
  <si>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</si>
  <si>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</si>
  <si>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</si>
  <si>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</si>
  <si>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</si>
  <si>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</si>
  <si>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</si>
  <si>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</si>
  <si>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</si>
  <si>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</si>
  <si>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</si>
  <si>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</si>
  <si>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</si>
  <si>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</si>
  <si>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</si>
  <si>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</si>
  <si>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</si>
  <si>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</si>
  <si>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</si>
  <si>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</si>
  <si>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</si>
  <si>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</si>
  <si>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</si>
  <si>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</si>
  <si>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</si>
  <si>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</si>
  <si>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</si>
  <si>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</si>
  <si>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</si>
  <si>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</si>
  <si>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</si>
  <si>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</si>
  <si>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</si>
  <si>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</si>
  <si>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</si>
  <si>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</si>
  <si>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</si>
  <si>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</si>
  <si>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</si>
  <si>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</si>
  <si>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</si>
  <si>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</si>
  <si>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</si>
  <si>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</si>
  <si>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</si>
  <si>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</si>
  <si>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</si>
  <si>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</si>
  <si>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</si>
  <si>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</si>
  <si>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</si>
  <si>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</si>
  <si>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</si>
  <si>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</si>
  <si>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</si>
  <si>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</si>
  <si>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</si>
  <si>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</si>
  <si>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</si>
  <si>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</si>
  <si>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</si>
  <si>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</si>
  <si>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</si>
  <si>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</si>
  <si>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</si>
  <si>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</si>
  <si>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</si>
  <si>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</si>
  <si>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</si>
  <si>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</si>
  <si>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</si>
  <si>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</si>
  <si>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</si>
  <si>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</si>
  <si>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</si>
  <si>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</si>
  <si>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</si>
  <si>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</si>
  <si>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</si>
  <si>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</si>
  <si>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</si>
  <si>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</si>
  <si>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</si>
  <si>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</si>
  <si>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</si>
  <si>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</si>
  <si>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</si>
  <si>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</si>
  <si>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</si>
  <si>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</si>
  <si>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</si>
  <si>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</si>
  <si>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</si>
  <si>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</si>
  <si>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</si>
  <si>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</si>
  <si>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</si>
  <si>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</si>
  <si>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</si>
  <si>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</si>
  <si>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</si>
  <si>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</si>
  <si>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</si>
  <si>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</si>
  <si>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</si>
  <si>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</si>
  <si>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</si>
  <si>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</si>
  <si>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</si>
  <si>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</si>
  <si>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</si>
  <si>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</si>
  <si>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</si>
  <si>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</si>
  <si>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</si>
  <si>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</si>
  <si>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</si>
  <si>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</si>
  <si>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</si>
  <si>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</si>
  <si>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</si>
  <si>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</si>
  <si>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</si>
  <si>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</si>
  <si>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</si>
  <si>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</si>
  <si>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</si>
  <si>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</si>
  <si>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</si>
  <si>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</si>
  <si>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</si>
  <si>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</si>
  <si>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</si>
  <si>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</si>
  <si>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</si>
  <si>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</si>
  <si>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</si>
  <si>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</si>
  <si>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</si>
  <si>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</si>
  <si>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</si>
  <si>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</si>
  <si>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</si>
  <si>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</si>
  <si>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</si>
  <si>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</si>
  <si>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</si>
  <si>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</si>
  <si>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</si>
  <si>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</si>
  <si>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</si>
  <si>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</si>
  <si>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</si>
  <si>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</si>
  <si>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</si>
  <si>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</si>
  <si>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</si>
  <si>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</si>
  <si>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</si>
  <si>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</si>
  <si>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</si>
  <si>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</si>
  <si>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</si>
  <si>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</si>
  <si>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</si>
  <si>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</si>
  <si>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</si>
  <si>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</si>
  <si>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</si>
  <si>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</si>
  <si>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</si>
  <si>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</si>
  <si>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</si>
  <si>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</si>
  <si>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</si>
  <si>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</si>
  <si>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</si>
  <si>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</si>
  <si>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</si>
  <si>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</si>
  <si>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</si>
  <si>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</si>
  <si>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</si>
  <si>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</si>
  <si>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</si>
  <si>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</si>
  <si>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</si>
  <si>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</si>
  <si>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</si>
  <si>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</si>
  <si>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</si>
  <si>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</si>
  <si>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</si>
  <si>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</si>
  <si>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</si>
  <si>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</si>
  <si>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</si>
  <si>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</si>
  <si>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</si>
  <si>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</si>
  <si>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</si>
  <si>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</si>
  <si>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</si>
  <si>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</si>
  <si>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</si>
  <si>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</si>
  <si>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</si>
  <si>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</si>
  <si>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</si>
  <si>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</si>
  <si>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</si>
  <si>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</si>
  <si>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</si>
  <si>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</si>
  <si>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</si>
  <si>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</si>
  <si>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</si>
  <si>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</si>
  <si>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</si>
  <si>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</si>
  <si>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</si>
  <si>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</si>
  <si>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</si>
  <si>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</si>
  <si>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</si>
  <si>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</si>
  <si>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</si>
  <si>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</si>
  <si>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</si>
  <si>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</si>
  <si>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</si>
  <si>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</si>
  <si>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</si>
  <si>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</si>
  <si>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</si>
  <si>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</si>
  <si>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</si>
  <si>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</si>
  <si>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</si>
  <si>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</si>
  <si>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</si>
  <si>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</si>
  <si>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</si>
  <si>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</si>
  <si>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</si>
  <si>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</si>
  <si>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</si>
  <si>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</si>
  <si>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</si>
  <si>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</si>
  <si>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</si>
  <si>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</si>
  <si>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</si>
  <si>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</si>
  <si>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</si>
  <si>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</si>
  <si>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</si>
  <si>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</si>
  <si>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</si>
  <si>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</si>
  <si>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</si>
  <si>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</si>
  <si>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</si>
  <si>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</si>
  <si>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</si>
  <si>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</si>
  <si>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</si>
  <si>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</si>
  <si>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</si>
  <si>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</si>
  <si>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</si>
  <si>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</si>
  <si>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</si>
  <si>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</si>
  <si>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</si>
  <si>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</si>
  <si>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</si>
  <si>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</si>
  <si>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</si>
  <si>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</si>
  <si>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</si>
  <si>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</si>
  <si>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</si>
  <si>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</si>
  <si>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</si>
  <si>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</si>
  <si>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</si>
  <si>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</si>
  <si>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</si>
  <si>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</si>
  <si>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</si>
  <si>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</si>
  <si>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</si>
  <si>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</si>
  <si>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</si>
  <si>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</si>
  <si>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</si>
  <si>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</si>
  <si>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</si>
  <si>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</si>
  <si>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</si>
  <si>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</si>
  <si>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</si>
  <si>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</si>
  <si>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</si>
  <si>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</si>
  <si>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</si>
  <si>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</si>
  <si>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</si>
  <si>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</si>
  <si>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</si>
  <si>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</si>
  <si>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</si>
  <si>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</si>
  <si>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</si>
  <si>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</si>
  <si>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</si>
  <si>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</si>
  <si>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</si>
  <si>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</si>
  <si>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</si>
  <si>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</si>
  <si>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</si>
  <si>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</si>
  <si>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</si>
  <si>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</si>
  <si>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</si>
  <si>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</si>
  <si>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</si>
  <si>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</si>
  <si>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</si>
  <si>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</si>
  <si>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</si>
  <si>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</si>
  <si>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</si>
  <si>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</si>
  <si>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</si>
  <si>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</si>
  <si>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</si>
  <si>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</si>
  <si>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</si>
  <si>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</si>
  <si>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</si>
  <si>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</si>
  <si>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</si>
  <si>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</si>
  <si>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</si>
  <si>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</si>
  <si>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</si>
  <si>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</si>
  <si>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</si>
  <si>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</si>
  <si>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</si>
  <si>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</si>
  <si>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</si>
  <si>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</si>
  <si>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</si>
  <si>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</si>
  <si>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</si>
  <si>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</si>
  <si>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</si>
  <si>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</si>
  <si>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</si>
  <si>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</si>
  <si>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</si>
  <si>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</si>
  <si>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</si>
  <si>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</si>
  <si>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</si>
  <si>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</si>
  <si>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</si>
  <si>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</si>
  <si>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</si>
  <si>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</si>
  <si>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</si>
  <si>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</si>
  <si>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</si>
  <si>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</si>
  <si>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</si>
  <si>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</si>
  <si>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</si>
  <si>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</si>
  <si>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</si>
  <si>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</si>
  <si>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</si>
  <si>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</si>
  <si>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</si>
  <si>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</si>
  <si>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</si>
  <si>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</si>
  <si>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</si>
  <si>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</si>
  <si>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</si>
  <si>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</si>
  <si>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</si>
  <si>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</si>
  <si>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</si>
  <si>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</si>
  <si>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</si>
  <si>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</si>
  <si>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</si>
  <si>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</si>
  <si>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</si>
  <si>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</si>
  <si>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</si>
  <si>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</si>
  <si>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</si>
  <si>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</si>
  <si>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</si>
  <si>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</si>
  <si>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</si>
  <si>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</si>
  <si>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</si>
  <si>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</si>
  <si>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</si>
  <si>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</si>
  <si>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</si>
  <si>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</si>
  <si>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</si>
  <si>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</si>
  <si>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</si>
  <si>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</si>
  <si>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</si>
  <si>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</si>
  <si>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</si>
  <si>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</si>
  <si>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</si>
  <si>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</si>
  <si>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</si>
  <si>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</si>
  <si>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</si>
  <si>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</si>
  <si>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</si>
  <si>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</si>
  <si>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</si>
  <si>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</si>
  <si>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</si>
  <si>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</si>
  <si>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</si>
  <si>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</si>
  <si>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</si>
  <si>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</si>
  <si>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</si>
  <si>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</si>
  <si>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</si>
  <si>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</si>
  <si>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</si>
  <si>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</si>
  <si>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</si>
  <si>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</si>
  <si>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</si>
  <si>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</si>
  <si>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</si>
  <si>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</si>
  <si>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</si>
  <si>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</si>
  <si>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</si>
  <si>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</si>
  <si>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</si>
  <si>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</si>
  <si>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</si>
  <si>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</si>
  <si>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</si>
  <si>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</si>
  <si>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</si>
  <si>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</si>
  <si>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</si>
  <si>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</si>
  <si>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</si>
  <si>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</si>
  <si>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</si>
  <si>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</si>
  <si>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</si>
  <si>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</si>
  <si>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</si>
  <si>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</si>
  <si>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</si>
  <si>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</si>
  <si>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</si>
  <si>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</si>
  <si>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</si>
  <si>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</si>
  <si>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</si>
  <si>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</si>
  <si>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</si>
  <si>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</si>
  <si>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</si>
  <si>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</si>
  <si>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</si>
  <si>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</si>
  <si>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</si>
  <si>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</si>
  <si>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</si>
  <si>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</si>
  <si>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</si>
  <si>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</si>
  <si>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</si>
  <si>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</si>
  <si>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</si>
  <si>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</si>
  <si>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</si>
  <si>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</si>
  <si>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</si>
  <si>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</si>
  <si>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</si>
  <si>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</si>
  <si>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</si>
  <si>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</si>
  <si>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</si>
  <si>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</si>
  <si>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</si>
  <si>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</si>
  <si>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</si>
  <si>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</si>
  <si>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</si>
  <si>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</si>
  <si>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</si>
  <si>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</si>
  <si>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</si>
  <si>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</si>
  <si>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</si>
  <si>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</si>
  <si>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</si>
  <si>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</si>
  <si>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</si>
  <si>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</si>
  <si>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</si>
  <si>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</si>
  <si>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</si>
  <si>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</si>
  <si>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</si>
  <si>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</si>
  <si>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</si>
  <si>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</si>
  <si>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</si>
  <si>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</si>
  <si>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</si>
  <si>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</si>
  <si>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</si>
  <si>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</si>
  <si>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</si>
  <si>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</si>
  <si>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</si>
  <si>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</si>
  <si>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</si>
  <si>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</si>
  <si>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</si>
  <si>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</si>
  <si>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</si>
  <si>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</si>
  <si>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</si>
  <si>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</si>
  <si>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</si>
  <si>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</si>
  <si>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</si>
  <si>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</si>
  <si>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</si>
  <si>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</si>
  <si>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</si>
  <si>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</si>
  <si>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</si>
  <si>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</si>
  <si>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</si>
  <si>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</si>
  <si>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</si>
  <si>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</si>
  <si>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</si>
  <si>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</si>
  <si>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</si>
  <si>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</si>
  <si>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</si>
  <si>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</si>
  <si>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</si>
  <si>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</si>
  <si>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</si>
  <si>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</si>
  <si>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</si>
  <si>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</si>
  <si>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</si>
  <si>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</si>
  <si>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</si>
  <si>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</si>
  <si>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</si>
  <si>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</si>
  <si>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</si>
  <si>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</si>
  <si>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</si>
  <si>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</si>
  <si>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</si>
  <si>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</si>
  <si>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</si>
  <si>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</si>
  <si>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</si>
  <si>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</si>
  <si>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</si>
  <si>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</si>
  <si>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</si>
  <si>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</si>
  <si>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</si>
  <si>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</si>
  <si>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</si>
  <si>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</si>
  <si>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</si>
  <si>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</si>
  <si>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</si>
  <si>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</si>
  <si>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</si>
  <si>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</si>
  <si>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</si>
  <si>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</si>
  <si>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</si>
  <si>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</si>
  <si>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</si>
  <si>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</si>
  <si>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</si>
  <si>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</si>
  <si>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</si>
  <si>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</si>
  <si>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</si>
  <si>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</si>
  <si>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</si>
  <si>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</si>
  <si>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</si>
  <si>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</si>
  <si>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</si>
  <si>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</si>
  <si>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</si>
  <si>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</si>
  <si>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</si>
  <si>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</si>
  <si>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</si>
  <si>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</si>
  <si>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</si>
  <si>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</si>
  <si>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</si>
  <si>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</si>
  <si>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</si>
  <si>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</si>
  <si>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</si>
  <si>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</si>
  <si>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</si>
  <si>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</si>
  <si>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</si>
  <si>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</si>
  <si>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</si>
  <si>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</si>
  <si>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</si>
  <si>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</si>
  <si>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</si>
  <si>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</si>
  <si>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</si>
  <si>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</si>
  <si>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</si>
  <si>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</si>
  <si>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</si>
  <si>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</si>
  <si>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</si>
  <si>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</si>
  <si>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</si>
  <si>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</si>
  <si>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</si>
  <si>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</si>
  <si>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</si>
  <si>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</si>
  <si>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</si>
  <si>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</si>
  <si>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</si>
  <si>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</si>
  <si>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</si>
  <si>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</si>
  <si>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</si>
  <si>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</si>
  <si>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</si>
  <si>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</si>
  <si>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</si>
  <si>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</si>
  <si>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</si>
  <si>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</si>
  <si>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</si>
  <si>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</si>
  <si>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</si>
  <si>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</si>
  <si>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</si>
  <si>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</si>
  <si>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</si>
  <si>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</si>
  <si>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</si>
  <si>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</si>
  <si>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</si>
  <si>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</si>
  <si>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</si>
  <si>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</si>
  <si>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</si>
  <si>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</si>
  <si>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</si>
  <si>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</si>
  <si>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</si>
  <si>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</si>
  <si>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</si>
  <si>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</si>
  <si>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</si>
  <si>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</si>
  <si>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</si>
  <si>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</si>
  <si>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</si>
  <si>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</si>
  <si>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</si>
  <si>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</si>
  <si>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</si>
  <si>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</si>
  <si>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</si>
  <si>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</si>
  <si>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</si>
  <si>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</si>
  <si>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</si>
  <si>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</si>
  <si>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</si>
  <si>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</si>
  <si>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</si>
  <si>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</si>
  <si>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</si>
  <si>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</si>
  <si>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</si>
  <si>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</si>
  <si>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</si>
  <si>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</si>
  <si>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</si>
  <si>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</si>
  <si>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</si>
  <si>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</si>
  <si>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</si>
  <si>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</si>
  <si>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</si>
  <si>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</si>
  <si>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</si>
  <si>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</si>
  <si>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</si>
  <si>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</si>
  <si>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</si>
  <si>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</si>
  <si>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</si>
  <si>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</si>
  <si>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</si>
  <si>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</si>
  <si>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</si>
  <si>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</si>
  <si>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</si>
  <si>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</si>
  <si>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</si>
  <si>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</si>
  <si>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</si>
  <si>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</si>
  <si>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</si>
  <si>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</si>
  <si>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</si>
  <si>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</si>
  <si>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</si>
  <si>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</si>
  <si>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</si>
  <si>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</si>
  <si>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</si>
  <si>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</si>
  <si>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</si>
  <si>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</si>
  <si>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</si>
  <si>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</si>
  <si>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</si>
  <si>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</si>
  <si>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</si>
  <si>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</si>
  <si>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</si>
  <si>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</si>
  <si>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</si>
  <si>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</si>
  <si>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</si>
  <si>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</si>
  <si>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</si>
  <si>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</si>
  <si>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</si>
  <si>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</si>
  <si>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</si>
  <si>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</si>
  <si>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</si>
  <si>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</si>
  <si>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</si>
  <si>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</si>
  <si>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</si>
  <si>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</si>
  <si>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</si>
  <si>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</si>
  <si>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</si>
  <si>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</si>
  <si>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</si>
  <si>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</si>
  <si>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</si>
  <si>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</si>
  <si>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</si>
  <si>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</si>
  <si>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</si>
  <si>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</si>
  <si>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</si>
  <si>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</si>
  <si>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</si>
  <si>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</si>
  <si>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</si>
  <si>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</si>
  <si>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</si>
  <si>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</si>
  <si>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</si>
  <si>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</si>
  <si>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</si>
  <si>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</si>
  <si>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</si>
  <si>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</si>
  <si>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</si>
  <si>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</si>
  <si>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</si>
  <si>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</si>
  <si>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</si>
  <si>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</si>
  <si>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</si>
  <si>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</si>
  <si>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</si>
  <si>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</si>
  <si>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</si>
  <si>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</si>
  <si>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</si>
  <si>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</si>
  <si>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</si>
  <si>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</si>
  <si>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</si>
  <si>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</si>
  <si>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</si>
  <si>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</si>
  <si>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</si>
  <si>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</si>
  <si>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</si>
  <si>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</si>
  <si>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</si>
  <si>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</si>
  <si>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</si>
  <si>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</si>
  <si>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</si>
  <si>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</si>
  <si>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</si>
  <si>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</si>
  <si>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</si>
  <si>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</si>
  <si>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</si>
  <si>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</si>
  <si>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</si>
  <si>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</si>
  <si>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</si>
  <si>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</si>
  <si>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</si>
  <si>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</si>
  <si>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</si>
  <si>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</si>
  <si>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</si>
  <si>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</si>
  <si>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</si>
  <si>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</si>
  <si>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</si>
  <si>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</si>
  <si>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</si>
  <si>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</si>
  <si>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</si>
  <si>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</si>
  <si>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</si>
  <si>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</si>
  <si>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</si>
  <si>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</si>
  <si>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</si>
  <si>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</si>
  <si>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</si>
  <si>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</si>
  <si>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</si>
  <si>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</si>
  <si>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</si>
  <si>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</si>
  <si>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</si>
  <si>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</si>
  <si>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</si>
  <si>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</si>
  <si>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</si>
  <si>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</si>
  <si>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</si>
  <si>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</si>
  <si>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</si>
  <si>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</si>
  <si>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</si>
  <si>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</si>
  <si>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</si>
  <si>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</si>
  <si>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</si>
  <si>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</si>
  <si>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</si>
  <si>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</si>
  <si>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</si>
  <si>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</si>
  <si>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</si>
  <si>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</si>
  <si>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</si>
  <si>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</si>
  <si>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</si>
  <si>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</si>
  <si>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</si>
  <si>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</si>
  <si>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</si>
  <si>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</si>
  <si>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</si>
  <si>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</si>
  <si>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</si>
  <si>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</si>
  <si>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</si>
  <si>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</si>
  <si>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</si>
  <si>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</si>
  <si>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</si>
  <si>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</si>
  <si>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</si>
  <si>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</si>
  <si>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</si>
  <si>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</si>
  <si>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</si>
  <si>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</si>
  <si>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</si>
  <si>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</si>
  <si>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</si>
  <si>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</si>
  <si>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</si>
  <si>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</si>
  <si>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</si>
  <si>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</si>
  <si>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</si>
  <si>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</si>
  <si>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</si>
  <si>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</si>
  <si>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</si>
  <si>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</si>
  <si>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</si>
  <si>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</si>
  <si>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</si>
  <si>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</si>
  <si>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</si>
  <si>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</si>
  <si>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</si>
  <si>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</si>
  <si>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</si>
  <si>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</si>
  <si>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</si>
  <si>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</si>
  <si>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</si>
  <si>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</si>
  <si>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</si>
  <si>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</si>
  <si>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</si>
  <si>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</si>
  <si>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</si>
  <si>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</si>
  <si>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</si>
  <si>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</si>
  <si>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</si>
  <si>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</si>
  <si>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</si>
  <si>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</si>
  <si>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</si>
  <si>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</si>
  <si>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</si>
  <si>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</si>
  <si>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</si>
  <si>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</si>
  <si>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</si>
  <si>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</si>
  <si>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</si>
  <si>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</si>
  <si>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</si>
  <si>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</si>
  <si>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</si>
  <si>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</si>
  <si>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</si>
  <si>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</si>
  <si>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</si>
  <si>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</si>
  <si>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</si>
  <si>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</si>
  <si>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</si>
  <si>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</si>
  <si>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</si>
  <si>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</si>
  <si>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</si>
  <si>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</si>
  <si>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</si>
  <si>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</si>
  <si>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</si>
  <si>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</si>
  <si>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</si>
  <si>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</si>
  <si>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</si>
  <si>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</si>
  <si>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</si>
  <si>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</si>
  <si>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</si>
  <si>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</si>
  <si>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</si>
  <si>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</si>
  <si>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</si>
  <si>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</si>
  <si>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</si>
  <si>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</si>
  <si>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</si>
  <si>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</si>
  <si>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</si>
  <si>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</si>
  <si>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</si>
  <si>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</si>
  <si>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</si>
  <si>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</si>
  <si>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</si>
  <si>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</si>
  <si>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</si>
  <si>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</si>
  <si>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</si>
  <si>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</si>
  <si>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</si>
  <si>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</si>
  <si>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</si>
  <si>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</si>
  <si>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</si>
  <si>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</si>
  <si>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</si>
  <si>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</si>
  <si>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</si>
  <si>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</si>
  <si>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</si>
  <si>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</si>
  <si>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</si>
  <si>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</si>
  <si>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</si>
  <si>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</si>
  <si>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</si>
  <si>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</si>
  <si>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</si>
  <si>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</si>
  <si>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</si>
  <si>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</si>
  <si>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</si>
  <si>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</si>
  <si>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</si>
  <si>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</si>
  <si>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</si>
  <si>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</si>
  <si>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</si>
  <si>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</si>
  <si>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</si>
  <si>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</si>
  <si>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</si>
  <si>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</si>
  <si>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</si>
  <si>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</si>
  <si>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</si>
  <si>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</si>
  <si>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</si>
  <si>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</si>
  <si>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</si>
  <si>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</si>
  <si>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</si>
  <si>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</si>
  <si>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</si>
  <si>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</si>
  <si>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</si>
  <si>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</si>
  <si>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</si>
  <si>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</si>
  <si>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</si>
  <si>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</si>
  <si>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</si>
  <si>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</si>
  <si>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</si>
  <si>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</si>
  <si>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</si>
  <si>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</si>
  <si>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</si>
  <si>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</si>
  <si>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</si>
  <si>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</si>
  <si>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</si>
  <si>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</si>
  <si>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</si>
  <si>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</si>
  <si>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</si>
  <si>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</si>
  <si>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</si>
  <si>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</si>
  <si>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</si>
  <si>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</si>
  <si>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</si>
  <si>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</si>
  <si>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</si>
  <si>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</si>
  <si>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</si>
  <si>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</si>
  <si>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</si>
  <si>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</si>
  <si>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</si>
  <si>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</si>
  <si>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</si>
  <si>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</si>
  <si>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</si>
  <si>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</si>
  <si>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</si>
  <si>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</si>
  <si>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</si>
  <si>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</si>
  <si>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</si>
  <si>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</si>
  <si>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</si>
  <si>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</si>
  <si>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</si>
  <si>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</si>
  <si>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</si>
  <si>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</si>
  <si>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</si>
  <si>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</si>
  <si>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</si>
  <si>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</si>
  <si>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</si>
  <si>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</si>
  <si>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</si>
  <si>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</si>
  <si>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</si>
  <si>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</si>
  <si>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</si>
  <si>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</si>
  <si>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</si>
  <si>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</si>
  <si>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</si>
  <si>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</si>
  <si>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</si>
  <si>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</si>
  <si>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</si>
  <si>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</si>
  <si>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</si>
  <si>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</si>
  <si>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</si>
  <si>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</si>
  <si>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</si>
  <si>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</si>
  <si>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</si>
  <si>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</si>
  <si>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</si>
  <si>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</si>
  <si>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</si>
  <si>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</si>
  <si>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</si>
  <si>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</si>
  <si>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</si>
  <si>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</si>
  <si>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</si>
  <si>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</si>
  <si>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</si>
  <si>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</si>
  <si>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</si>
  <si>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</si>
  <si>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</si>
  <si>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</si>
  <si>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</si>
  <si>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</si>
  <si>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</si>
  <si>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</si>
  <si>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</si>
  <si>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</si>
  <si>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</si>
  <si>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</si>
  <si>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</si>
  <si>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</si>
  <si>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</si>
  <si>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</si>
  <si>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</si>
  <si>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</si>
  <si>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</si>
  <si>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</si>
  <si>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</si>
  <si>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</si>
  <si>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</si>
  <si>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</si>
  <si>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</si>
  <si>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</si>
  <si>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</si>
  <si>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</si>
  <si>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</si>
  <si>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</si>
  <si>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</si>
  <si>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</si>
  <si>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</si>
  <si>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</si>
  <si>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</si>
  <si>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</si>
  <si>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</si>
  <si>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</si>
  <si>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</si>
  <si>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</si>
  <si>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</si>
  <si>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</si>
  <si>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</si>
  <si>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</si>
  <si>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</si>
  <si>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</si>
  <si>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</si>
  <si>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</si>
  <si>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</si>
  <si>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</si>
  <si>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</si>
  <si>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</si>
  <si>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</si>
  <si>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</si>
  <si>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</si>
  <si>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</si>
  <si>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</si>
  <si>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</si>
  <si>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</si>
  <si>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</si>
  <si>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</si>
  <si>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</si>
  <si>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</si>
  <si>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</si>
  <si>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</si>
  <si>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</si>
  <si>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</si>
  <si>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</si>
  <si>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</si>
  <si>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</si>
  <si>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</si>
  <si>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</si>
  <si>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</si>
  <si>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</si>
  <si>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</si>
  <si>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</si>
  <si>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</si>
  <si>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</si>
  <si>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</si>
  <si>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</si>
  <si>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</si>
  <si>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</si>
  <si>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</si>
  <si>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</si>
  <si>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</si>
  <si>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</si>
  <si>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</si>
  <si>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</si>
  <si>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</si>
  <si>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</si>
  <si>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</si>
  <si>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</si>
  <si>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</si>
  <si>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</si>
  <si>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</si>
  <si>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</si>
  <si>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</si>
  <si>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</si>
  <si>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</si>
  <si>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</si>
  <si>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</si>
  <si>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</si>
  <si>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</si>
  <si>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</si>
  <si>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</si>
  <si>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</si>
  <si>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</si>
  <si>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</si>
  <si>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</si>
  <si>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</si>
  <si>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</si>
  <si>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</si>
  <si>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</si>
  <si>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</si>
  <si>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</si>
  <si>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</si>
  <si>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</si>
  <si>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</si>
  <si>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</si>
  <si>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</si>
  <si>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</si>
  <si>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</si>
  <si>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</si>
  <si>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</si>
  <si>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</si>
  <si>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</si>
  <si>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</si>
  <si>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</si>
  <si>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</si>
  <si>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</si>
  <si>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</si>
  <si>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</si>
  <si>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</si>
  <si>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</si>
  <si>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</si>
  <si>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</si>
  <si>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</si>
  <si>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</si>
  <si>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</si>
  <si>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</si>
  <si>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</si>
  <si>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</si>
  <si>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</si>
  <si>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</si>
  <si>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</si>
  <si>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</si>
  <si>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</si>
  <si>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</si>
  <si>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</si>
  <si>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</si>
  <si>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</si>
  <si>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</si>
  <si>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</si>
  <si>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</si>
  <si>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</si>
  <si>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</si>
  <si>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</si>
  <si>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</si>
  <si>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</si>
  <si>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</si>
  <si>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</si>
  <si>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</si>
  <si>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</si>
  <si>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</si>
  <si>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</si>
  <si>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</si>
  <si>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</si>
  <si>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</si>
  <si>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</si>
  <si>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</si>
  <si>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</si>
  <si>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</si>
  <si>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</si>
  <si>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</si>
  <si>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</si>
  <si>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</si>
  <si>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</si>
  <si>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</si>
  <si>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</si>
  <si>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</si>
  <si>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</si>
  <si>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</si>
  <si>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</si>
  <si>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</si>
  <si>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</si>
  <si>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</si>
  <si>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</si>
  <si>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</si>
  <si>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</si>
  <si>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</si>
  <si>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</si>
  <si>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</si>
  <si>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</si>
  <si>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</si>
  <si>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</si>
  <si>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</si>
  <si>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</si>
  <si>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</si>
  <si>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</si>
  <si>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</si>
  <si>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</si>
  <si>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</si>
  <si>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</si>
  <si>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</si>
  <si>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</si>
  <si>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</si>
  <si>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</si>
  <si>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</si>
  <si>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</si>
  <si>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</si>
  <si>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</si>
  <si>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</si>
  <si>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</si>
  <si>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</si>
  <si>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</si>
  <si>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</si>
  <si>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</si>
  <si>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</si>
  <si>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</si>
  <si>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</si>
  <si>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</si>
  <si>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</si>
  <si>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</si>
  <si>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</si>
  <si>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</si>
  <si>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</si>
  <si>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</si>
  <si>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</si>
  <si>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</si>
  <si>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</si>
  <si>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</si>
  <si>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</si>
  <si>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</si>
  <si>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</si>
  <si>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</si>
  <si>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</si>
  <si>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</si>
  <si>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</si>
  <si>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</si>
  <si>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</si>
  <si>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</si>
  <si>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</si>
  <si>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</si>
  <si>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</si>
  <si>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</si>
  <si>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</si>
  <si>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</si>
  <si>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</si>
  <si>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</si>
  <si>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</si>
  <si>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</si>
  <si>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</si>
  <si>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</si>
  <si>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</si>
  <si>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</si>
  <si>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</si>
  <si>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</si>
  <si>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</si>
  <si>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</si>
  <si>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</si>
  <si>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</si>
  <si>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</si>
  <si>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</si>
  <si>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</si>
  <si>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</si>
  <si>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</si>
  <si>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</si>
  <si>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</si>
  <si>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</si>
  <si>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</si>
  <si>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</si>
  <si>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</si>
  <si>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</si>
  <si>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</si>
  <si>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</si>
  <si>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</si>
  <si>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</si>
  <si>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</si>
  <si>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</si>
  <si>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</si>
  <si>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</si>
  <si>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</si>
  <si>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</si>
  <si>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</si>
  <si>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</si>
  <si>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</si>
  <si>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</si>
  <si>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</si>
  <si>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</si>
  <si>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</si>
  <si>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</si>
  <si>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</si>
  <si>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</si>
  <si>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</si>
  <si>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</si>
  <si>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</si>
  <si>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</si>
  <si>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</si>
  <si>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</si>
  <si>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</si>
  <si>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</si>
  <si>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</si>
  <si>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</si>
  <si>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</si>
  <si>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</si>
  <si>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</si>
  <si>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</si>
  <si>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</si>
  <si>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</si>
  <si>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</si>
  <si>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</si>
  <si>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</si>
  <si>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</si>
  <si>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</si>
  <si>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</si>
  <si>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</si>
  <si>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</si>
  <si>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</si>
  <si>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</si>
  <si>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</si>
  <si>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</si>
  <si>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</si>
  <si>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</si>
  <si>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</si>
  <si>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</si>
  <si>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</si>
  <si>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</si>
  <si>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</si>
  <si>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</si>
  <si>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</si>
  <si>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</si>
  <si>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</si>
  <si>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</si>
  <si>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</si>
  <si>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</si>
  <si>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</si>
  <si>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</si>
  <si>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</si>
  <si>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</si>
  <si>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</si>
  <si>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</si>
  <si>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</si>
  <si>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</si>
  <si>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</si>
  <si>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</si>
  <si>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</si>
  <si>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</si>
  <si>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</si>
  <si>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</si>
  <si>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</si>
  <si>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</si>
  <si>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</si>
  <si>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</si>
  <si>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</si>
  <si>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</si>
  <si>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</si>
  <si>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</si>
  <si>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</si>
  <si>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</si>
  <si>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</si>
  <si>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</si>
  <si>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</si>
  <si>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</si>
  <si>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</si>
  <si>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</si>
  <si>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</si>
  <si>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</si>
  <si>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</si>
  <si>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</si>
  <si>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</si>
  <si>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</si>
  <si>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</si>
  <si>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</si>
  <si>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</si>
  <si>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</si>
  <si>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</si>
  <si>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</si>
  <si>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</si>
  <si>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</si>
  <si>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</si>
  <si>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</si>
  <si>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</si>
  <si>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</si>
  <si>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</si>
  <si>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</si>
  <si>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</si>
  <si>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</si>
  <si>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</si>
  <si>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</si>
  <si>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</si>
  <si>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</si>
  <si>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</si>
  <si>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</si>
  <si>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</si>
  <si>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</si>
  <si>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</si>
  <si>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</si>
  <si>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</si>
  <si>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</si>
  <si>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</si>
  <si>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</si>
  <si>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</si>
  <si>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</si>
  <si>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</si>
  <si>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</si>
  <si>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</si>
  <si>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</si>
  <si>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</si>
  <si>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</si>
  <si>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</si>
  <si>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</si>
  <si>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</si>
  <si>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</si>
  <si>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</si>
  <si>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</si>
  <si>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</si>
  <si>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</si>
  <si>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</si>
  <si>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</si>
  <si>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</si>
  <si>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</si>
  <si>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</si>
  <si>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</si>
  <si>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</si>
  <si>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</si>
  <si>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</si>
  <si>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</si>
  <si>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</si>
  <si>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</si>
  <si>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</si>
  <si>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</si>
  <si>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</si>
  <si>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</si>
  <si>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</si>
  <si>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</si>
  <si>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</si>
  <si>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</si>
  <si>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</si>
  <si>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</si>
  <si>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</si>
  <si>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</si>
  <si>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</si>
  <si>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</si>
  <si>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</si>
  <si>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</si>
  <si>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</si>
  <si>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</si>
  <si>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</si>
  <si>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</si>
  <si>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</si>
  <si>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</si>
  <si>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</si>
  <si>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</si>
  <si>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</si>
  <si>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</si>
  <si>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</si>
  <si>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</si>
  <si>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</si>
  <si>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</si>
  <si>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</si>
  <si>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</si>
  <si>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</si>
  <si>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</si>
  <si>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</si>
  <si>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</si>
  <si>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</si>
  <si>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</si>
  <si>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</si>
  <si>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</si>
  <si>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</si>
  <si>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</si>
  <si>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</si>
  <si>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</si>
  <si>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</si>
  <si>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</si>
  <si>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</si>
  <si>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</si>
  <si>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</si>
  <si>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</si>
  <si>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</si>
  <si>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</si>
  <si>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</si>
  <si>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</si>
  <si>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</si>
  <si>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</si>
  <si>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</si>
  <si>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</si>
  <si>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</si>
  <si>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</si>
  <si>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</si>
  <si>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</si>
  <si>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</si>
  <si>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</si>
  <si>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</si>
  <si>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</si>
  <si>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</si>
  <si>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</si>
  <si>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</si>
  <si>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</si>
  <si>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</si>
  <si>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</si>
  <si>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</si>
  <si>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</si>
  <si>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</si>
  <si>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</si>
  <si>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</si>
  <si>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</si>
  <si>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</si>
  <si>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</si>
  <si>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</si>
  <si>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</si>
  <si>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</si>
  <si>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</si>
  <si>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</si>
  <si>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</si>
  <si>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</si>
  <si>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</si>
  <si>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</si>
  <si>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</si>
  <si>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</si>
  <si>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</si>
  <si>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</si>
  <si>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</si>
  <si>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</si>
  <si>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</si>
  <si>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</si>
  <si>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</si>
  <si>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</si>
  <si>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</si>
  <si>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</si>
  <si>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</si>
  <si>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</si>
  <si>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</si>
  <si>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</si>
  <si>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</si>
  <si>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</si>
  <si>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</si>
  <si>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</si>
  <si>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</si>
  <si>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</si>
  <si>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</si>
  <si>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</si>
  <si>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</si>
  <si>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</si>
  <si>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</si>
  <si>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</si>
  <si>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</si>
  <si>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</si>
  <si>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</si>
  <si>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</si>
  <si>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</si>
  <si>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</si>
  <si>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</si>
  <si>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</si>
  <si>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</si>
  <si>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</si>
  <si>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</si>
  <si>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</si>
  <si>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</si>
  <si>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</si>
  <si>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</si>
  <si>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</si>
  <si>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</si>
  <si>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</si>
  <si>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</si>
  <si>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</si>
  <si>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</si>
  <si>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</si>
  <si>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</si>
  <si>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</si>
  <si>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</si>
  <si>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</si>
  <si>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</si>
  <si>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</si>
  <si>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</si>
  <si>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</si>
  <si>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</si>
  <si>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</si>
  <si>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</si>
  <si>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</si>
  <si>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</si>
  <si>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</si>
  <si>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</si>
  <si>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</si>
  <si>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</si>
  <si>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</si>
  <si>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</si>
  <si>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</si>
  <si>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</si>
  <si>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</si>
  <si>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</si>
  <si>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</si>
  <si>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</si>
  <si>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</si>
  <si>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</si>
  <si>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</si>
  <si>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</si>
  <si>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</si>
  <si>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</si>
  <si>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</si>
  <si>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</si>
  <si>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</si>
  <si>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</si>
  <si>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</si>
  <si>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</si>
  <si>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</si>
  <si>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</si>
  <si>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</si>
  <si>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</si>
  <si>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</si>
  <si>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</si>
  <si>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</si>
  <si>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</si>
  <si>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</si>
  <si>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</si>
  <si>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</si>
  <si>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</si>
  <si>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</si>
  <si>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</si>
  <si>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</si>
  <si>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</si>
  <si>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</si>
  <si>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</si>
  <si>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</si>
  <si>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</si>
  <si>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</si>
  <si>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</si>
  <si>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</si>
  <si>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</si>
  <si>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</si>
  <si>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</si>
  <si>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</si>
  <si>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</si>
  <si>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</si>
  <si>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</si>
  <si>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</si>
  <si>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</si>
  <si>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</si>
  <si>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</si>
  <si>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</si>
  <si>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</si>
  <si>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</si>
  <si>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</si>
  <si>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</si>
  <si>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</si>
  <si>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</si>
  <si>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</si>
  <si>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</si>
  <si>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</si>
  <si>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</si>
  <si>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</si>
  <si>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</si>
  <si>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</si>
  <si>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</si>
  <si>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</si>
  <si>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</si>
  <si>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</si>
  <si>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</si>
  <si>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</si>
  <si>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</si>
  <si>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</si>
  <si>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</si>
  <si>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</si>
  <si>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</si>
  <si>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</si>
  <si>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</si>
  <si>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</si>
  <si>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</si>
  <si>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</si>
  <si>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</si>
  <si>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</si>
  <si>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</si>
  <si>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</si>
  <si>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</si>
  <si>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</si>
  <si>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</si>
  <si>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</si>
  <si>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</si>
  <si>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</si>
  <si>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</si>
  <si>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</si>
  <si>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</si>
  <si>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</si>
  <si>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</si>
  <si>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</si>
  <si>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</si>
  <si>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</si>
  <si>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</si>
  <si>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</si>
  <si>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</si>
  <si>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</si>
  <si>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</si>
  <si>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</si>
  <si>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</si>
  <si>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</si>
  <si>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</si>
  <si>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</si>
  <si>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</si>
  <si>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</si>
  <si>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</si>
  <si>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</si>
  <si>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</si>
  <si>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</si>
  <si>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</si>
  <si>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</si>
  <si>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</si>
  <si>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</si>
  <si>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</si>
  <si>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</si>
  <si>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</si>
  <si>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</si>
  <si>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</si>
  <si>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</si>
  <si>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</si>
  <si>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</si>
  <si>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</si>
  <si>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</si>
  <si>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</si>
  <si>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</si>
  <si>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</si>
  <si>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</si>
  <si>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</si>
  <si>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</si>
  <si>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</si>
  <si>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</si>
  <si>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</si>
  <si>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</si>
  <si>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</si>
  <si>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</si>
  <si>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</si>
  <si>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</si>
  <si>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</si>
  <si>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</si>
  <si>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</si>
  <si>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</si>
  <si>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</si>
  <si>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</si>
  <si>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</si>
  <si>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</si>
  <si>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</si>
  <si>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</si>
  <si>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</si>
  <si>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</si>
  <si>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</si>
  <si>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</si>
  <si>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</si>
  <si>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</si>
  <si>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</si>
  <si>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</si>
  <si>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</si>
  <si>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</si>
  <si>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</si>
  <si>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</si>
  <si>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</si>
  <si>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</si>
  <si>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</si>
  <si>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</si>
  <si>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</si>
  <si>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</si>
  <si>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</si>
  <si>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</si>
  <si>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</si>
  <si>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</si>
  <si>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</si>
  <si>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</si>
  <si>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</si>
  <si>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</si>
  <si>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</si>
  <si>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</si>
  <si>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</si>
  <si>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</si>
  <si>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</si>
  <si>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</si>
  <si>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</si>
  <si>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</si>
  <si>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</si>
  <si>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</si>
  <si>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</si>
  <si>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</si>
  <si>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</si>
  <si>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</si>
  <si>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</si>
  <si>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</si>
  <si>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</si>
  <si>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</si>
  <si>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</si>
  <si>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</si>
  <si>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</si>
  <si>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</si>
  <si>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</si>
  <si>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</si>
  <si>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</si>
  <si>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</si>
  <si>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</si>
  <si>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</si>
  <si>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</si>
  <si>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</si>
  <si>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</si>
  <si>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</si>
  <si>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</si>
  <si>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</si>
  <si>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</si>
  <si>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</si>
  <si>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</si>
  <si>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</si>
  <si>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</si>
  <si>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</si>
  <si>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</si>
  <si>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</si>
  <si>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</si>
  <si>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</si>
  <si>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</si>
  <si>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</si>
  <si>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</si>
  <si>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</si>
  <si>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</si>
  <si>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</si>
  <si>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</si>
  <si>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</si>
  <si>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</si>
  <si>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</si>
  <si>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</si>
  <si>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</si>
  <si>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</si>
  <si>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</si>
  <si>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</si>
  <si>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</si>
  <si>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</si>
  <si>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</si>
  <si>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</si>
  <si>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</si>
  <si>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</si>
  <si>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</si>
  <si>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</si>
  <si>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</si>
  <si>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</si>
  <si>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</si>
  <si>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</si>
  <si>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</si>
  <si>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</si>
  <si>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</si>
  <si>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</si>
  <si>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</si>
  <si>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</si>
  <si>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</si>
  <si>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</si>
  <si>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</si>
  <si>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</si>
  <si>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</si>
  <si>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</si>
  <si>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</si>
  <si>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</si>
  <si>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</si>
  <si>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</si>
  <si>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</si>
  <si>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</si>
  <si>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</si>
  <si>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</si>
  <si>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</si>
  <si>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</si>
  <si>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</si>
  <si>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</si>
  <si>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</si>
  <si>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</si>
  <si>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</si>
  <si>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</si>
  <si>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</si>
  <si>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</si>
  <si>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</si>
  <si>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</si>
  <si>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</si>
  <si>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</si>
  <si>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</si>
  <si>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</si>
  <si>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</si>
  <si>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</si>
  <si>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</si>
  <si>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</si>
  <si>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</si>
  <si>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</si>
  <si>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</si>
  <si>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</si>
  <si>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</si>
  <si>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</si>
  <si>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</si>
  <si>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</si>
  <si>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</si>
  <si>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</si>
  <si>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</si>
  <si>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</si>
  <si>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</si>
  <si>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</si>
  <si>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</si>
  <si>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</si>
  <si>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</si>
  <si>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</si>
  <si>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</si>
  <si>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</si>
  <si>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</si>
  <si>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</si>
  <si>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</si>
  <si>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</si>
  <si>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</si>
  <si>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</si>
  <si>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</si>
  <si>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</si>
  <si>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</si>
  <si>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</si>
  <si>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</si>
  <si>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</si>
  <si>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</si>
  <si>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</si>
  <si>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</si>
  <si>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</si>
  <si>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</si>
  <si>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</si>
  <si>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</si>
  <si>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</si>
  <si>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</si>
  <si>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</si>
  <si>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</si>
  <si>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</si>
  <si>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</si>
  <si>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</si>
  <si>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</si>
  <si>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</si>
  <si>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</si>
  <si>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</si>
  <si>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</si>
  <si>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</si>
  <si>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</si>
  <si>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</si>
  <si>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</si>
  <si>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</si>
  <si>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</si>
  <si>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</si>
  <si>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</si>
  <si>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</si>
  <si>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</si>
  <si>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</si>
  <si>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</si>
  <si>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</si>
  <si>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</si>
  <si>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</si>
  <si>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</si>
  <si>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</si>
  <si>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</si>
  <si>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</si>
  <si>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</si>
  <si>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</si>
  <si>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</si>
  <si>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</si>
  <si>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</si>
  <si>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</si>
  <si>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</si>
  <si>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</si>
  <si>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</si>
  <si>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</si>
  <si>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</si>
  <si>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</si>
  <si>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</si>
  <si>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</si>
  <si>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</si>
  <si>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</si>
  <si>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</si>
  <si>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</si>
  <si>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</si>
  <si>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</si>
  <si>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</si>
  <si>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</si>
  <si>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</si>
  <si>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</si>
  <si>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</si>
  <si>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</si>
  <si>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</si>
  <si>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</si>
  <si>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</si>
  <si>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</si>
  <si>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</si>
  <si>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</si>
  <si>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</si>
  <si>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</si>
  <si>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</si>
  <si>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</si>
  <si>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</si>
  <si>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</si>
  <si>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</si>
  <si>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</si>
  <si>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</si>
  <si>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</si>
  <si>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</si>
  <si>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</si>
  <si>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</si>
  <si>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</si>
  <si>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</si>
  <si>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</si>
  <si>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</si>
  <si>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</si>
  <si>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</si>
  <si>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</si>
  <si>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</si>
  <si>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</si>
  <si>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</si>
  <si>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</si>
  <si>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</si>
  <si>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</si>
  <si>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</si>
  <si>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</si>
  <si>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</si>
  <si>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</si>
  <si>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</si>
  <si>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</si>
  <si>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</si>
  <si>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</si>
  <si>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</si>
  <si>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</si>
  <si>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</si>
  <si>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</si>
  <si>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</si>
  <si>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</si>
  <si>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</si>
  <si>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</si>
  <si>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</si>
  <si>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</si>
  <si>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</si>
  <si>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</si>
  <si>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</si>
  <si>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</si>
  <si>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</si>
  <si>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</si>
  <si>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</si>
  <si>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</si>
  <si>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</si>
  <si>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</si>
  <si>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</si>
  <si>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</si>
  <si>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</si>
  <si>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</si>
  <si>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</si>
  <si>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</si>
  <si>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</si>
  <si>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</si>
  <si>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</si>
  <si>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</si>
  <si>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</si>
  <si>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</si>
  <si>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</si>
  <si>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</si>
  <si>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</si>
  <si>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</si>
  <si>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</si>
  <si>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</si>
  <si>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</si>
  <si>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</si>
  <si>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</si>
  <si>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</si>
  <si>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</si>
  <si>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</si>
  <si>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</si>
  <si>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</si>
  <si>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</si>
  <si>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</si>
  <si>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</si>
  <si>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</si>
  <si>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</si>
  <si>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</si>
  <si>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</si>
  <si>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</si>
  <si>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</si>
  <si>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</si>
  <si>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</si>
  <si>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</si>
  <si>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</si>
  <si>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</si>
  <si>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</si>
  <si>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</si>
  <si>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</si>
  <si>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</si>
  <si>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</si>
  <si>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</si>
  <si>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</si>
  <si>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</si>
  <si>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</si>
  <si>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</si>
  <si>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</si>
  <si>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</si>
  <si>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</si>
  <si>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</si>
  <si>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</si>
  <si>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</si>
  <si>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</si>
  <si>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</si>
  <si>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</si>
  <si>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</si>
  <si>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</si>
  <si>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</si>
  <si>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</si>
  <si>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</si>
  <si>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</si>
  <si>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</si>
  <si>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</si>
  <si>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</si>
  <si>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</si>
  <si>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</si>
  <si>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</si>
  <si>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</si>
  <si>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</si>
  <si>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</si>
  <si>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</si>
  <si>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</si>
  <si>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</si>
  <si>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</si>
  <si>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</si>
  <si>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</si>
  <si>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</si>
  <si>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</si>
  <si>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</si>
  <si>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</si>
  <si>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</si>
  <si>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</si>
  <si>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</si>
  <si>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</si>
  <si>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</si>
  <si>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</si>
  <si>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</si>
  <si>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</si>
  <si>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</si>
  <si>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</si>
  <si>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</si>
  <si>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</si>
  <si>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</si>
  <si>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</si>
  <si>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</si>
  <si>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</si>
  <si>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</si>
  <si>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</si>
  <si>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</si>
  <si>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</si>
  <si>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</si>
  <si>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</si>
  <si>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</si>
  <si>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</si>
  <si>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</si>
  <si>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</si>
  <si>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</si>
  <si>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</si>
  <si>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</si>
  <si>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</si>
  <si>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</si>
  <si>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</si>
  <si>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</si>
  <si>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</si>
  <si>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</si>
  <si>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</si>
  <si>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</si>
  <si>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</si>
  <si>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</si>
  <si>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</si>
  <si>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</si>
  <si>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</si>
  <si>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</si>
  <si>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</si>
  <si>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</si>
  <si>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</si>
  <si>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</si>
  <si>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</si>
  <si>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</si>
  <si>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</si>
  <si>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</si>
  <si>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</si>
  <si>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</si>
  <si>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</si>
  <si>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</si>
  <si>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</si>
  <si>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</si>
  <si>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</si>
  <si>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</si>
  <si>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</si>
  <si>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</si>
  <si>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</si>
  <si>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</si>
  <si>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</si>
  <si>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</si>
  <si>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</si>
  <si>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</si>
  <si>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</si>
  <si>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</si>
  <si>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</si>
  <si>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</si>
  <si>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</si>
  <si>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</si>
  <si>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</si>
  <si>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</si>
  <si>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</si>
  <si>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</si>
  <si>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</si>
  <si>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</si>
  <si>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</si>
  <si>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</si>
  <si>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</si>
  <si>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</si>
  <si>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</si>
  <si>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</si>
  <si>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</si>
  <si>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</si>
  <si>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</si>
  <si>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</si>
  <si>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</si>
  <si>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</si>
  <si>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</si>
  <si>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</si>
  <si>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</si>
  <si>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</si>
  <si>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</si>
  <si>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</si>
  <si>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</si>
  <si>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</si>
  <si>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</si>
  <si>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</si>
  <si>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</si>
  <si>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</si>
  <si>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</si>
  <si>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</si>
  <si>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</si>
  <si>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</si>
  <si>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</si>
  <si>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</si>
  <si>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</si>
  <si>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</si>
  <si>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</si>
  <si>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</si>
  <si>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</si>
  <si>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</si>
  <si>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</si>
  <si>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</si>
  <si>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</si>
  <si>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</si>
  <si>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</si>
  <si>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</si>
  <si>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</si>
  <si>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</si>
  <si>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</si>
  <si>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</si>
  <si>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</si>
  <si>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</si>
  <si>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</si>
  <si>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</si>
  <si>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</si>
  <si>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</si>
  <si>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</si>
  <si>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</si>
  <si>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</si>
  <si>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</si>
  <si>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</si>
  <si>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</si>
  <si>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</si>
  <si>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</si>
  <si>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</si>
  <si>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</si>
  <si>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</si>
  <si>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</si>
  <si>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</si>
  <si>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</si>
  <si>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</si>
  <si>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</si>
  <si>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</si>
  <si>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</si>
  <si>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</si>
  <si>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</si>
  <si>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</si>
  <si>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</si>
  <si>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</si>
  <si>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</si>
  <si>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</si>
  <si>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</si>
  <si>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</si>
  <si>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</si>
  <si>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</si>
  <si>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</si>
  <si>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</si>
  <si>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</si>
  <si>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</si>
  <si>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</si>
  <si>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</si>
  <si>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</si>
  <si>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</si>
  <si>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</si>
  <si>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</si>
  <si>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</si>
  <si>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</si>
  <si>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</si>
  <si>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</si>
  <si>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</si>
  <si>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</si>
  <si>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</si>
  <si>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</si>
  <si>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</si>
  <si>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</si>
  <si>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</si>
  <si>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</si>
  <si>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</si>
  <si>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</si>
  <si>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</si>
  <si>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</si>
  <si>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</si>
  <si>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</si>
  <si>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</si>
  <si>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</si>
  <si>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</si>
  <si>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</si>
  <si>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</si>
  <si>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</si>
  <si>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</si>
  <si>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</si>
  <si>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</si>
  <si>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</si>
  <si>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</si>
  <si>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</si>
  <si>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</si>
  <si>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</si>
  <si>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</si>
  <si>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</si>
  <si>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</si>
  <si>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</si>
  <si>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</si>
  <si>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</si>
  <si>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</si>
  <si>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</si>
  <si>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</si>
  <si>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</si>
  <si>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</si>
  <si>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</si>
  <si>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</si>
  <si>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</si>
  <si>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</si>
  <si>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</si>
  <si>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</si>
  <si>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</si>
  <si>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</si>
  <si>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</si>
  <si>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</si>
  <si>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</si>
  <si>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</si>
  <si>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</si>
  <si>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</si>
  <si>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</si>
  <si>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</si>
  <si>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</si>
  <si>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</si>
  <si>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</si>
  <si>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</si>
  <si>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</si>
  <si>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</si>
  <si>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</si>
  <si>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</si>
  <si>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</si>
  <si>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</si>
  <si>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</si>
  <si>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</si>
  <si>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</si>
  <si>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</si>
  <si>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</si>
  <si>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</si>
  <si>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</si>
  <si>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</si>
  <si>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</si>
  <si>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</si>
  <si>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</si>
  <si>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</si>
  <si>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</si>
  <si>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</si>
  <si>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</si>
  <si>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</si>
  <si>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</si>
  <si>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</si>
  <si>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</si>
  <si>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</si>
  <si>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</si>
  <si>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</si>
  <si>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</si>
  <si>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</si>
  <si>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</si>
  <si>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</si>
  <si>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</si>
  <si>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</si>
  <si>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</si>
  <si>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</si>
  <si>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</si>
  <si>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</si>
  <si>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</si>
  <si>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</si>
  <si>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</si>
  <si>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</si>
  <si>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</si>
  <si>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</si>
  <si>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</si>
  <si>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</si>
  <si>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</si>
  <si>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</si>
  <si>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</si>
  <si>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</si>
  <si>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</si>
  <si>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</si>
  <si>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</si>
  <si>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</si>
  <si>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</si>
  <si>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</si>
  <si>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</si>
  <si>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</si>
  <si>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</si>
  <si>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</si>
  <si>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</si>
  <si>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</si>
  <si>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</si>
  <si>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</si>
  <si>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</si>
  <si>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</si>
  <si>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</si>
  <si>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</si>
  <si>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</si>
  <si>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</si>
  <si>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</si>
  <si>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</si>
  <si>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</si>
  <si>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</si>
  <si>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</si>
  <si>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</si>
  <si>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</si>
  <si>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</si>
  <si>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</si>
  <si>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</si>
  <si>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</si>
  <si>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</si>
  <si>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</si>
  <si>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</si>
  <si>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</si>
  <si>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</si>
  <si>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</si>
  <si>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</si>
  <si>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</si>
  <si>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</si>
  <si>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</si>
  <si>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</si>
  <si>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</si>
  <si>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</si>
  <si>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</si>
  <si>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</si>
  <si>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</si>
  <si>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</si>
  <si>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</si>
  <si>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</si>
  <si>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</si>
  <si>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</si>
  <si>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</si>
  <si>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</si>
  <si>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</si>
  <si>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</si>
  <si>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</si>
  <si>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</si>
  <si>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</si>
  <si>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</si>
  <si>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</si>
  <si>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</si>
  <si>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</si>
  <si>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</si>
  <si>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</si>
  <si>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</si>
  <si>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</si>
  <si>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</si>
  <si>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</si>
  <si>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</si>
  <si>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</si>
  <si>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</si>
  <si>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</si>
  <si>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</si>
  <si>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</si>
  <si>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</si>
  <si>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</si>
  <si>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</si>
  <si>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</si>
  <si>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</si>
  <si>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</si>
  <si>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</si>
  <si>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</si>
  <si>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</si>
  <si>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</si>
  <si>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</si>
  <si>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</si>
  <si>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</si>
  <si>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</si>
  <si>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</si>
  <si>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</si>
  <si>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</si>
  <si>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</si>
  <si>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</si>
  <si>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</si>
  <si>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</si>
  <si>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</si>
  <si>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</si>
  <si>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</si>
  <si>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</si>
  <si>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</si>
  <si>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</si>
  <si>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</si>
  <si>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</si>
  <si>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</si>
  <si>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</si>
  <si>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</si>
  <si>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</si>
  <si>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</si>
  <si>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</si>
  <si>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</si>
  <si>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</si>
  <si>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</si>
  <si>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</si>
  <si>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</si>
  <si>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</si>
  <si>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</si>
  <si>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</si>
  <si>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</si>
  <si>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</si>
  <si>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</si>
  <si>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</si>
  <si>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</si>
  <si>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</si>
  <si>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</si>
  <si>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</si>
  <si>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</si>
  <si>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</si>
  <si>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</si>
  <si>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</si>
  <si>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</si>
  <si>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</si>
  <si>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</si>
  <si>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</si>
  <si>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</si>
  <si>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</si>
  <si>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</si>
  <si>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</si>
  <si>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</si>
  <si>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</si>
  <si>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</si>
  <si>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</si>
  <si>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</si>
  <si>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</si>
  <si>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</si>
  <si>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</si>
  <si>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</si>
  <si>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</si>
  <si>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</si>
  <si>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</si>
  <si>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</si>
  <si>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</si>
  <si>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</si>
  <si>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</si>
  <si>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</si>
  <si>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</si>
  <si>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</si>
  <si>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</si>
  <si>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</si>
  <si>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</si>
  <si>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</si>
  <si>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</si>
  <si>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</si>
  <si>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</si>
  <si>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</si>
  <si>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</si>
  <si>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</si>
  <si>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</si>
  <si>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</si>
  <si>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</si>
  <si>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</si>
  <si>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</si>
  <si>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</si>
  <si>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</si>
  <si>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</si>
  <si>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</si>
  <si>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</si>
  <si>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</si>
  <si>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</si>
  <si>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</si>
  <si>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</si>
  <si>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</si>
  <si>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</si>
  <si>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</si>
  <si>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</si>
  <si>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</si>
  <si>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</si>
  <si>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</si>
  <si>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</si>
  <si>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</si>
  <si>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</si>
  <si>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</si>
  <si>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</si>
  <si>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</si>
  <si>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</si>
  <si>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</si>
  <si>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</si>
  <si>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</si>
  <si>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</si>
  <si>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</si>
  <si>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</si>
  <si>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</si>
  <si>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</si>
  <si>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</si>
  <si>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</si>
  <si>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</si>
  <si>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</si>
  <si>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</si>
  <si>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</si>
  <si>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</si>
  <si>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</si>
  <si>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</si>
  <si>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</si>
  <si>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</si>
  <si>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</si>
  <si>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</si>
  <si>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</si>
  <si>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</si>
  <si>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</si>
  <si>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</si>
  <si>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</si>
  <si>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</si>
  <si>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</si>
  <si>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</si>
  <si>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</si>
  <si>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</si>
  <si>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</si>
  <si>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</si>
  <si>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</si>
  <si>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</si>
  <si>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</si>
  <si>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</si>
  <si>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</si>
  <si>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</si>
  <si>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</si>
  <si>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</si>
  <si>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</si>
  <si>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</si>
  <si>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</si>
  <si>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</si>
  <si>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</si>
  <si>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</si>
  <si>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</si>
  <si>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</si>
  <si>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</si>
  <si>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</si>
  <si>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</si>
  <si>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</si>
  <si>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</si>
  <si>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</si>
  <si>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</si>
  <si>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</si>
  <si>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</si>
  <si>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</si>
  <si>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</si>
  <si>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</si>
  <si>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</si>
  <si>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</si>
  <si>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</si>
  <si>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</si>
  <si>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</si>
  <si>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</si>
  <si>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</si>
  <si>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</si>
  <si>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</si>
  <si>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</si>
  <si>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</si>
  <si>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</si>
  <si>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</si>
  <si>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</si>
  <si>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</si>
  <si>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</si>
  <si>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</si>
  <si>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</si>
  <si>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</si>
  <si>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</si>
  <si>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</si>
  <si>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</si>
  <si>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</si>
  <si>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</si>
  <si>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</si>
  <si>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</si>
  <si>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</si>
  <si>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</si>
  <si>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</si>
  <si>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</si>
  <si>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</si>
  <si>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</si>
  <si>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</si>
  <si>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</si>
  <si>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</si>
  <si>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</si>
  <si>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</si>
  <si>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</si>
  <si>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</si>
  <si>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</si>
  <si>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</si>
  <si>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</si>
  <si>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</si>
  <si>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</si>
  <si>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</si>
  <si>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</si>
  <si>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</si>
  <si>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</si>
  <si>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</si>
  <si>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</si>
  <si>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</si>
  <si>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</si>
  <si>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</si>
  <si>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</si>
  <si>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</si>
  <si>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</si>
  <si>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</si>
  <si>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</si>
  <si>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</si>
  <si>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</si>
  <si>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</si>
  <si>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</si>
  <si>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</si>
  <si>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</si>
  <si>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</si>
  <si>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</si>
  <si>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</si>
  <si>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</si>
  <si>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</si>
  <si>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</si>
  <si>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</si>
  <si>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</si>
  <si>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</si>
  <si>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</si>
  <si>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</si>
  <si>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</si>
  <si>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</si>
  <si>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</si>
  <si>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</si>
  <si>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</si>
  <si>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</si>
  <si>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</si>
  <si>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</si>
  <si>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</si>
  <si>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</si>
  <si>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</si>
  <si>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</si>
  <si>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</si>
  <si>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</si>
  <si>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</si>
  <si>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</si>
  <si>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</si>
  <si>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</si>
  <si>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</si>
  <si>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</si>
  <si>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</si>
  <si>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</si>
  <si>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</si>
  <si>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</si>
  <si>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</si>
  <si>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</si>
  <si>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</si>
  <si>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</si>
  <si>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</si>
  <si>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</si>
  <si>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</si>
  <si>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</si>
  <si>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</si>
  <si>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</si>
  <si>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</si>
  <si>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</si>
  <si>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</si>
  <si>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</si>
  <si>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</si>
  <si>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</si>
  <si>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</si>
  <si>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</si>
  <si>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</si>
  <si>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</si>
  <si>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</si>
  <si>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</si>
  <si>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</si>
  <si>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</si>
  <si>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</si>
  <si>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</si>
  <si>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</si>
  <si>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</si>
  <si>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</si>
  <si>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</si>
  <si>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</si>
  <si>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</si>
  <si>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</si>
  <si>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</si>
  <si>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</si>
  <si>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</si>
  <si>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</si>
  <si>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</si>
  <si>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</si>
  <si>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</si>
  <si>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</si>
  <si>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</si>
  <si>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</si>
  <si>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</si>
  <si>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</si>
  <si>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</si>
  <si>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</si>
  <si>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</si>
  <si>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</si>
  <si>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</si>
  <si>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</si>
  <si>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</si>
  <si>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</si>
  <si>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</si>
  <si>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</si>
  <si>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</si>
  <si>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</si>
  <si>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</si>
  <si>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</si>
  <si>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</si>
  <si>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</si>
  <si>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</si>
  <si>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</si>
  <si>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</si>
  <si>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</si>
  <si>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</si>
  <si>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</si>
  <si>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</si>
  <si>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</si>
  <si>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</si>
  <si>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</si>
  <si>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</si>
  <si>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</si>
  <si>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</si>
  <si>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</si>
  <si>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</si>
  <si>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</si>
  <si>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</si>
  <si>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</si>
  <si>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</si>
  <si>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</si>
  <si>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</si>
  <si>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</si>
  <si>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</si>
  <si>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</si>
  <si>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</si>
  <si>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</si>
  <si>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</si>
  <si>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</si>
  <si>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</si>
  <si>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</si>
  <si>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</si>
  <si>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</si>
  <si>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</si>
  <si>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</si>
  <si>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</si>
  <si>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</si>
  <si>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</si>
  <si>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</si>
  <si>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</si>
  <si>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</si>
  <si>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</si>
  <si>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</si>
  <si>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</si>
  <si>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</si>
  <si>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</si>
  <si>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</si>
  <si>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</si>
  <si>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</si>
  <si>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</si>
  <si>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</si>
  <si>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</si>
  <si>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</si>
  <si>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</si>
  <si>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</si>
  <si>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</si>
  <si>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</si>
  <si>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</si>
  <si>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</si>
  <si>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</si>
  <si>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</si>
  <si>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</si>
  <si>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</si>
  <si>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</si>
  <si>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</si>
  <si>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</si>
  <si>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</si>
  <si>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</si>
  <si>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</si>
  <si>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</si>
  <si>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</si>
  <si>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</si>
  <si>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</si>
  <si>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</si>
  <si>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</si>
  <si>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</si>
  <si>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</si>
  <si>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</si>
  <si>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</si>
  <si>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</si>
  <si>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</si>
  <si>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</si>
  <si>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</si>
  <si>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</si>
  <si>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</si>
  <si>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</si>
  <si>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</si>
  <si>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</si>
  <si>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</si>
  <si>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</si>
  <si>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</si>
  <si>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</si>
  <si>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</si>
  <si>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</si>
  <si>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</si>
  <si>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</si>
  <si>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</si>
  <si>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</si>
  <si>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</si>
  <si>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</si>
  <si>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</si>
  <si>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</si>
  <si>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</si>
  <si>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</si>
  <si>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</si>
  <si>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</si>
  <si>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</si>
  <si>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</si>
  <si>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</si>
  <si>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</si>
  <si>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</si>
  <si>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</si>
  <si>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</si>
  <si>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</si>
  <si>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</si>
  <si>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</si>
  <si>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</si>
  <si>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</si>
  <si>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</si>
  <si>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</si>
  <si>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</si>
  <si>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</si>
  <si>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</si>
  <si>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</si>
  <si>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</si>
  <si>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</si>
  <si>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</si>
  <si>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</si>
  <si>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</si>
  <si>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</si>
  <si>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</si>
  <si>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</si>
  <si>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</si>
  <si>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</si>
  <si>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</si>
  <si>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</si>
  <si>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</si>
  <si>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</si>
  <si>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</si>
  <si>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</si>
  <si>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</si>
  <si>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</si>
  <si>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</si>
  <si>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</si>
  <si>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</si>
  <si>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</si>
  <si>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</si>
  <si>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</si>
  <si>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</si>
  <si>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</si>
  <si>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</si>
  <si>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</si>
  <si>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</si>
  <si>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</si>
  <si>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</si>
  <si>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</si>
  <si>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</si>
  <si>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</si>
  <si>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</si>
  <si>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</si>
  <si>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</si>
  <si>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</si>
  <si>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</si>
  <si>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</si>
  <si>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</si>
  <si>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</si>
  <si>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</si>
  <si>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</si>
  <si>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</si>
  <si>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</si>
  <si>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</si>
  <si>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</si>
  <si>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</si>
  <si>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</si>
  <si>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</si>
  <si>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</si>
  <si>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</si>
  <si>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</si>
  <si>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</si>
  <si>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</si>
  <si>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</si>
  <si>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</si>
  <si>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</si>
  <si>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</si>
  <si>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</si>
  <si>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</si>
  <si>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</si>
  <si>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</si>
  <si>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</si>
  <si>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</si>
  <si>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</si>
  <si>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</si>
  <si>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</si>
  <si>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</si>
  <si>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</si>
  <si>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</si>
  <si>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</si>
  <si>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</si>
  <si>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</si>
  <si>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</si>
  <si>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</si>
  <si>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</si>
  <si>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</si>
  <si>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</si>
  <si>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</si>
  <si>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</si>
  <si>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</si>
  <si>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</si>
  <si>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</si>
  <si>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</si>
  <si>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</si>
  <si>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</si>
  <si>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</si>
  <si>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</si>
  <si>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</si>
  <si>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</si>
  <si>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</si>
  <si>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</si>
  <si>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</si>
  <si>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</si>
  <si>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</si>
  <si>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</si>
  <si>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</si>
  <si>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</si>
  <si>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</si>
  <si>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</si>
  <si>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</si>
  <si>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</si>
  <si>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</si>
  <si>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</si>
  <si>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</si>
  <si>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</si>
  <si>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</si>
  <si>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</si>
  <si>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</si>
  <si>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</si>
  <si>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</si>
  <si>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</si>
  <si>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</si>
  <si>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</si>
  <si>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</si>
  <si>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</si>
  <si>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</si>
  <si>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</si>
  <si>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</si>
  <si>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</si>
  <si>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</si>
  <si>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</si>
  <si>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</si>
  <si>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</si>
  <si>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</si>
  <si>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</si>
  <si>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</si>
  <si>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</si>
  <si>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</si>
  <si>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</si>
  <si>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</si>
  <si>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</si>
  <si>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</si>
  <si>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</si>
  <si>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</si>
  <si>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</si>
  <si>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</si>
  <si>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</si>
  <si>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</si>
  <si>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</si>
  <si>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</si>
  <si>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</si>
  <si>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</si>
  <si>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</si>
  <si>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</si>
  <si>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</si>
  <si>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</si>
  <si>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</si>
  <si>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</si>
  <si>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</si>
  <si>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</si>
  <si>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</si>
  <si>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</si>
  <si>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</si>
  <si>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</si>
  <si>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</si>
  <si>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</si>
  <si>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</si>
  <si>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</si>
  <si>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</si>
  <si>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</si>
  <si>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</si>
  <si>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</si>
  <si>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</si>
  <si>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</si>
  <si>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</si>
  <si>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</si>
  <si>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</si>
  <si>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</si>
  <si>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</si>
  <si>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</si>
  <si>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</si>
  <si>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</si>
  <si>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</si>
  <si>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</si>
  <si>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</si>
  <si>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</si>
  <si>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</si>
  <si>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</si>
  <si>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</si>
  <si>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</si>
  <si>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</si>
  <si>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</si>
  <si>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</si>
  <si>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</si>
  <si>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</si>
  <si>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</si>
  <si>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</si>
  <si>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</si>
  <si>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</si>
  <si>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</si>
  <si>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</si>
  <si>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</si>
  <si>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</si>
  <si>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</si>
  <si>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</si>
  <si>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</si>
  <si>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</si>
  <si>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</si>
  <si>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</si>
  <si>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</si>
  <si>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</si>
  <si>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</si>
  <si>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</si>
  <si>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</si>
  <si>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</si>
  <si>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</si>
  <si>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</si>
  <si>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</si>
  <si>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</si>
  <si>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</si>
  <si>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</si>
  <si>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</si>
  <si>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</si>
  <si>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</si>
  <si>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</si>
  <si>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</si>
  <si>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</si>
  <si>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</si>
  <si>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</si>
  <si>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</si>
  <si>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</si>
  <si>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</si>
  <si>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</si>
  <si>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</si>
  <si>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</si>
  <si>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</si>
  <si>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</si>
  <si>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</si>
  <si>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</si>
  <si>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</si>
  <si>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</si>
  <si>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</si>
  <si>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</si>
  <si>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</si>
  <si>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</si>
  <si>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</si>
  <si>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</si>
  <si>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</si>
  <si>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</si>
  <si>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</si>
  <si>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</si>
  <si>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</si>
  <si>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</si>
  <si>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</si>
  <si>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</si>
  <si>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</si>
  <si>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</si>
  <si>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</si>
  <si>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</si>
  <si>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</si>
  <si>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</si>
  <si>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</si>
  <si>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</si>
  <si>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</si>
  <si>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</si>
  <si>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</si>
  <si>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</si>
  <si>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</si>
  <si>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</si>
  <si>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</si>
  <si>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</si>
  <si>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</si>
  <si>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</si>
  <si>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</si>
  <si>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</si>
  <si>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</si>
  <si>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</si>
  <si>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</si>
  <si>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</si>
  <si>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</si>
  <si>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</si>
  <si>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</si>
  <si>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</si>
  <si>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</si>
  <si>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</si>
  <si>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</si>
  <si>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</si>
  <si>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</si>
  <si>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</si>
  <si>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</si>
  <si>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</si>
  <si>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</si>
  <si>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</si>
  <si>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</si>
  <si>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</si>
  <si>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</si>
  <si>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</si>
  <si>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</si>
  <si>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</si>
  <si>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</si>
  <si>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</si>
  <si>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</si>
  <si>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</si>
  <si>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</si>
  <si>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</si>
  <si>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</si>
  <si>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</si>
  <si>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</si>
  <si>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</si>
  <si>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</si>
  <si>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</si>
  <si>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</si>
  <si>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</si>
  <si>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</si>
  <si>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</si>
  <si>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</si>
  <si>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</si>
  <si>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</si>
  <si>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</si>
  <si>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</si>
  <si>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</si>
  <si>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</si>
  <si>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</si>
  <si>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</si>
  <si>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</si>
  <si>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</si>
  <si>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</si>
  <si>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</si>
  <si>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</si>
  <si>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</si>
  <si>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</si>
  <si>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</si>
  <si>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</si>
  <si>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</si>
  <si>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</si>
  <si>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</si>
  <si>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</si>
  <si>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</si>
  <si>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</si>
  <si>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</si>
  <si>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</si>
  <si>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</si>
  <si>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</si>
  <si>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</si>
  <si>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</si>
  <si>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</si>
  <si>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</si>
  <si>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</si>
  <si>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</si>
  <si>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</si>
  <si>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</si>
  <si>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</si>
  <si>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</si>
  <si>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</si>
  <si>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</si>
  <si>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</si>
  <si>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</si>
  <si>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</si>
  <si>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</si>
  <si>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</si>
  <si>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</si>
  <si>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</si>
  <si>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</si>
  <si>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</si>
  <si>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</si>
  <si>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</si>
  <si>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</si>
  <si>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</si>
  <si>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</si>
  <si>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</si>
  <si>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</si>
  <si>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</si>
  <si>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</si>
  <si>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</si>
  <si>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</si>
  <si>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</si>
  <si>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</si>
  <si>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</si>
  <si>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</si>
  <si>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</si>
  <si>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</si>
  <si>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</si>
  <si>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</si>
  <si>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</si>
  <si>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</si>
  <si>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</si>
  <si>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</si>
  <si>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</si>
  <si>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</si>
  <si>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</si>
  <si>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</si>
  <si>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</si>
  <si>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</si>
  <si>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</si>
  <si>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</si>
  <si>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</si>
  <si>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</si>
  <si>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</si>
  <si>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</si>
  <si>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</si>
  <si>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</si>
  <si>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</si>
  <si>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</si>
  <si>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</si>
  <si>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</si>
  <si>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</si>
  <si>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</si>
  <si>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</si>
  <si>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</si>
  <si>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</si>
  <si>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</si>
  <si>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</si>
  <si>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</si>
  <si>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</si>
  <si>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</si>
  <si>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</si>
  <si>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</si>
  <si>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</si>
  <si>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</si>
  <si>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</si>
  <si>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</si>
  <si>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</si>
  <si>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</si>
  <si>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</si>
  <si>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</si>
  <si>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</si>
  <si>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</si>
  <si>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</si>
  <si>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</si>
  <si>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</si>
  <si>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</si>
  <si>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</si>
  <si>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</si>
  <si>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</si>
  <si>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</si>
  <si>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</si>
  <si>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</si>
  <si>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</si>
  <si>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</si>
  <si>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</si>
  <si>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</si>
  <si>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</si>
  <si>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</si>
  <si>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</si>
  <si>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</si>
  <si>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</si>
  <si>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</si>
  <si>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</si>
  <si>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</si>
  <si>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</si>
  <si>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</si>
  <si>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</si>
  <si>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</si>
  <si>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</si>
  <si>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</si>
  <si>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</si>
  <si>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</si>
  <si>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</si>
  <si>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</si>
  <si>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</si>
  <si>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</si>
  <si>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</si>
  <si>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</si>
  <si>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</si>
  <si>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</si>
  <si>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</si>
  <si>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</si>
  <si>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</si>
  <si>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</si>
  <si>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</si>
  <si>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</si>
  <si>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</si>
  <si>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</si>
  <si>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</si>
  <si>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</si>
  <si>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</si>
  <si>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</si>
  <si>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</si>
  <si>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</si>
  <si>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</si>
  <si>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</si>
  <si>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</si>
  <si>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</si>
  <si>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</si>
  <si>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</si>
  <si>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</si>
  <si>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</si>
  <si>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</si>
  <si>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</si>
  <si>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</si>
  <si>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</si>
  <si>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</si>
  <si>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</si>
  <si>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</si>
  <si>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</si>
  <si>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</si>
  <si>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</si>
  <si>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</si>
  <si>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</si>
  <si>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</si>
  <si>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</si>
  <si>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</si>
  <si>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</si>
  <si>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</si>
  <si>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</si>
  <si>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</si>
  <si>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</si>
  <si>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</si>
  <si>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</si>
  <si>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</si>
  <si>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</si>
  <si>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</si>
  <si>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</si>
  <si>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</si>
  <si>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</si>
  <si>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</si>
  <si>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</si>
  <si>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</si>
  <si>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</si>
  <si>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</si>
  <si>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</si>
  <si>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</si>
  <si>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</si>
  <si>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</si>
  <si>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</si>
  <si>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</si>
  <si>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</si>
  <si>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</si>
  <si>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</si>
  <si>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</si>
  <si>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</si>
  <si>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</si>
  <si>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</si>
  <si>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</si>
  <si>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</si>
  <si>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</si>
  <si>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</si>
  <si>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</si>
  <si>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</si>
  <si>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</si>
  <si>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</si>
  <si>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</si>
  <si>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</si>
  <si>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</si>
  <si>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</si>
  <si>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</si>
  <si>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</si>
  <si>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</si>
  <si>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</si>
  <si>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</si>
  <si>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</si>
  <si>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</si>
  <si>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</si>
  <si>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</si>
  <si>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</si>
  <si>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</si>
  <si>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</si>
  <si>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</si>
  <si>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</si>
  <si>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</si>
  <si>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</si>
  <si>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</si>
  <si>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</si>
  <si>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</si>
  <si>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</si>
  <si>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</si>
  <si>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</si>
  <si>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</si>
  <si>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</si>
  <si>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</si>
  <si>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</si>
  <si>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</si>
  <si>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</si>
  <si>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</si>
  <si>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</si>
  <si>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</si>
  <si>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</si>
  <si>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</si>
  <si>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</si>
  <si>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</si>
  <si>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</si>
  <si>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</si>
  <si>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</si>
  <si>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</si>
  <si>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</si>
  <si>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</si>
  <si>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</si>
  <si>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</si>
  <si>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</si>
  <si>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</si>
  <si>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</si>
  <si>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</si>
  <si>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</si>
  <si>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</si>
  <si>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</si>
  <si>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</si>
  <si>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</si>
  <si>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</si>
  <si>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</si>
  <si>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</si>
  <si>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</si>
  <si>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</si>
  <si>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</si>
  <si>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</si>
  <si>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</si>
  <si>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</si>
  <si>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</si>
  <si>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</si>
  <si>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</si>
  <si>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</si>
  <si>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</si>
  <si>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</si>
  <si>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</si>
  <si>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</si>
  <si>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</si>
  <si>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</si>
  <si>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</si>
  <si>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</si>
  <si>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</si>
  <si>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</si>
  <si>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</si>
  <si>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</si>
  <si>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</si>
  <si>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</si>
  <si>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</si>
  <si>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</si>
  <si>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</si>
  <si>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</si>
  <si>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</si>
  <si>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</si>
  <si>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</si>
  <si>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</si>
  <si>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</si>
  <si>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</si>
  <si>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</si>
  <si>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</si>
  <si>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</si>
  <si>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</si>
  <si>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</si>
  <si>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</si>
  <si>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</si>
  <si>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</si>
  <si>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</si>
  <si>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</si>
  <si>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</si>
  <si>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</si>
  <si>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</si>
  <si>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</si>
  <si>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</si>
  <si>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</si>
  <si>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</si>
  <si>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</si>
  <si>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</si>
  <si>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</si>
  <si>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</si>
  <si>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</si>
  <si>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</si>
  <si>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</si>
  <si>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</si>
  <si>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</si>
  <si>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</si>
  <si>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</si>
  <si>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</si>
  <si>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</si>
  <si>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</si>
  <si>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</si>
  <si>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</si>
  <si>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</si>
  <si>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</si>
  <si>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</si>
  <si>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</si>
  <si>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</si>
  <si>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</si>
  <si>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</si>
  <si>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</si>
  <si>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</si>
  <si>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</si>
  <si>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</si>
  <si>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</si>
  <si>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</si>
  <si>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</si>
  <si>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</si>
  <si>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</si>
  <si>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</si>
  <si>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</si>
  <si>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</si>
  <si>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</si>
  <si>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</si>
  <si>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</si>
  <si>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</si>
  <si>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</si>
  <si>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</si>
  <si>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</si>
  <si>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</si>
  <si>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</si>
  <si>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</si>
  <si>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</si>
  <si>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</si>
  <si>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</si>
  <si>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</si>
  <si>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</si>
  <si>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</si>
  <si>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</si>
  <si>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</si>
  <si>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</si>
  <si>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</si>
  <si>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</si>
  <si>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</si>
  <si>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</si>
  <si>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</si>
  <si>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</si>
  <si>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</si>
  <si>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</si>
  <si>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</si>
  <si>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</si>
  <si>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</si>
  <si>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</si>
  <si>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</si>
  <si>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</si>
  <si>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</si>
  <si>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</si>
  <si>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</si>
  <si>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</si>
  <si>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</si>
  <si>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</si>
  <si>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</si>
  <si>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</si>
  <si>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</si>
  <si>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</si>
  <si>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</si>
  <si>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</si>
  <si>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</si>
  <si>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</si>
  <si>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</si>
  <si>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</si>
  <si>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</si>
  <si>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</si>
  <si>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</si>
  <si>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</si>
  <si>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</si>
  <si>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</si>
  <si>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</si>
  <si>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</si>
  <si>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</si>
  <si>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</si>
  <si>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</si>
  <si>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</si>
  <si>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</si>
  <si>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</si>
  <si>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</si>
  <si>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</si>
  <si>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</si>
  <si>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</si>
  <si>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</si>
  <si>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</si>
  <si>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</si>
  <si>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</si>
  <si>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</si>
  <si>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</si>
  <si>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</si>
  <si>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</si>
  <si>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</si>
  <si>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</si>
  <si>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</si>
  <si>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</si>
  <si>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</si>
  <si>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</si>
  <si>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</si>
  <si>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</si>
  <si>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</si>
  <si>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</si>
  <si>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</si>
  <si>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</si>
  <si>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</si>
  <si>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</si>
  <si>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</si>
  <si>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</si>
  <si>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</si>
  <si>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</si>
  <si>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</si>
  <si>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</si>
  <si>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</si>
  <si>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</si>
  <si>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</si>
  <si>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</si>
  <si>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</si>
  <si>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</si>
  <si>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</si>
  <si>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</si>
  <si>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</si>
  <si>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</si>
  <si>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</si>
  <si>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</si>
  <si>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</si>
  <si>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</si>
  <si>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</si>
  <si>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</si>
  <si>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</si>
  <si>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</si>
  <si>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</si>
  <si>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</si>
  <si>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</si>
  <si>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</si>
  <si>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</si>
  <si>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</si>
  <si>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</si>
  <si>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</si>
  <si>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</si>
  <si>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</si>
  <si>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</si>
  <si>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</si>
  <si>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</si>
  <si>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</si>
  <si>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</si>
  <si>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</si>
  <si>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</si>
  <si>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</si>
  <si>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</si>
  <si>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</si>
  <si>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</si>
  <si>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</si>
  <si>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</si>
  <si>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</si>
  <si>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</si>
  <si>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</si>
  <si>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</si>
  <si>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</si>
  <si>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</si>
  <si>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</si>
  <si>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</si>
  <si>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</si>
  <si>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</si>
  <si>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</si>
  <si>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</si>
  <si>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</si>
  <si>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</si>
  <si>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</si>
  <si>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</si>
  <si>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</si>
  <si>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</si>
  <si>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</si>
  <si>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</si>
  <si>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</si>
  <si>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</si>
  <si>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</si>
  <si>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</si>
  <si>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</si>
  <si>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</si>
  <si>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</si>
  <si>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</si>
  <si>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</si>
  <si>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</si>
  <si>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</si>
  <si>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</si>
  <si>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</si>
  <si>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</si>
  <si>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</si>
  <si>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</si>
  <si>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</si>
  <si>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</si>
  <si>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</si>
  <si>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</si>
  <si>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</si>
  <si>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</si>
  <si>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</si>
  <si>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</si>
  <si>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</si>
  <si>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</si>
  <si>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</si>
  <si>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</si>
  <si>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</si>
  <si>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</si>
  <si>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</si>
  <si>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</si>
  <si>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</si>
  <si>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</si>
  <si>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</si>
  <si>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</si>
  <si>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</si>
  <si>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</si>
  <si>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</si>
  <si>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</si>
  <si>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</si>
  <si>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</si>
  <si>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</si>
  <si>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</si>
  <si>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</si>
  <si>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</si>
  <si>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</si>
  <si>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</si>
  <si>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</si>
  <si>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</si>
  <si>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</si>
  <si>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</si>
  <si>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</si>
  <si>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</si>
  <si>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</si>
  <si>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</si>
  <si>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</si>
  <si>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</si>
  <si>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</si>
  <si>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</si>
  <si>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</si>
  <si>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</si>
  <si>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</si>
  <si>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</si>
  <si>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</si>
  <si>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</si>
  <si>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</si>
  <si>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</si>
  <si>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</si>
  <si>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</si>
  <si>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</si>
  <si>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</si>
  <si>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</si>
  <si>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</si>
  <si>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</si>
  <si>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</si>
  <si>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</si>
  <si>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</si>
  <si>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</si>
  <si>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</si>
  <si>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</si>
  <si>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</si>
  <si>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</si>
  <si>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</si>
  <si>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</si>
  <si>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</si>
  <si>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</si>
  <si>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</si>
  <si>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</si>
  <si>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</si>
  <si>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</si>
  <si>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</si>
  <si>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</si>
  <si>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</si>
  <si>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</si>
  <si>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</si>
  <si>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</si>
  <si>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</si>
  <si>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</si>
  <si>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</si>
  <si>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</si>
  <si>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</si>
  <si>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</si>
  <si>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</si>
  <si>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</si>
  <si>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</si>
  <si>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</si>
  <si>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</si>
  <si>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</si>
  <si>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</si>
  <si>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</si>
  <si>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</si>
  <si>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</si>
  <si>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</si>
  <si>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</si>
  <si>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</si>
  <si>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</si>
  <si>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</si>
  <si>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</si>
  <si>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</si>
  <si>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</si>
  <si>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</si>
  <si>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</si>
  <si>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</si>
  <si>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</si>
  <si>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</si>
  <si>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</si>
  <si>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</si>
  <si>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</si>
  <si>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</si>
  <si>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</si>
  <si>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</si>
  <si>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</si>
  <si>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</si>
  <si>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</si>
  <si>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</si>
  <si>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</si>
  <si>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</si>
  <si>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</si>
  <si>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</si>
  <si>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</si>
  <si>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</si>
  <si>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</si>
  <si>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</si>
  <si>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</si>
  <si>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</si>
  <si>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</si>
  <si>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</si>
  <si>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</si>
  <si>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</si>
  <si>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</si>
  <si>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</si>
  <si>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</si>
  <si>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</si>
  <si>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</si>
  <si>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</si>
  <si>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</si>
  <si>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</si>
  <si>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</si>
  <si>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</si>
  <si>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</si>
  <si>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</si>
  <si>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</si>
  <si>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</si>
  <si>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</si>
  <si>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</si>
  <si>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</si>
  <si>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</si>
  <si>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</si>
  <si>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</si>
  <si>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</si>
  <si>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</si>
  <si>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</si>
  <si>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</si>
  <si>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</si>
  <si>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</si>
  <si>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</si>
  <si>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</si>
  <si>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</si>
  <si>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</si>
  <si>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</si>
  <si>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</si>
  <si>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</si>
  <si>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</si>
  <si>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</si>
  <si>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</si>
  <si>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</si>
  <si>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</si>
  <si>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</si>
  <si>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</si>
  <si>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</si>
  <si>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</si>
  <si>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</si>
  <si>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</si>
  <si>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</si>
  <si>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</si>
  <si>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</si>
  <si>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</si>
  <si>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</si>
  <si>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</si>
  <si>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</si>
  <si>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</si>
  <si>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</si>
  <si>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</si>
  <si>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</si>
  <si>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</si>
  <si>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</si>
  <si>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</si>
  <si>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</si>
  <si>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</si>
  <si>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</si>
  <si>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</si>
  <si>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</si>
  <si>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</si>
  <si>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</si>
  <si>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</si>
  <si>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</si>
  <si>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</si>
  <si>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</si>
  <si>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</si>
  <si>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</si>
  <si>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</si>
  <si>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</si>
  <si>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</si>
  <si>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</si>
  <si>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</si>
  <si>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</si>
  <si>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</si>
  <si>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</si>
  <si>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</si>
  <si>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</si>
  <si>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</si>
  <si>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</si>
  <si>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</si>
  <si>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</si>
  <si>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</si>
  <si>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</si>
  <si>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</si>
  <si>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</si>
  <si>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</si>
  <si>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</si>
  <si>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</si>
  <si>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</si>
  <si>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</si>
  <si>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</si>
  <si>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</si>
  <si>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</si>
  <si>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</si>
  <si>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</si>
  <si>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</si>
  <si>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</si>
  <si>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</si>
  <si>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</si>
  <si>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</si>
  <si>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</si>
  <si>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</si>
  <si>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</si>
  <si>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</si>
  <si>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</si>
  <si>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</si>
  <si>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</si>
  <si>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</si>
  <si>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</si>
  <si>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</si>
  <si>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</si>
  <si>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</si>
  <si>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</si>
  <si>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</si>
  <si>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</si>
  <si>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</si>
  <si>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</si>
  <si>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</si>
  <si>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</si>
  <si>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</si>
  <si>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</si>
  <si>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</si>
  <si>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</si>
  <si>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</si>
  <si>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</si>
  <si>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</si>
  <si>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</si>
  <si>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</si>
  <si>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</si>
  <si>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</si>
  <si>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</si>
  <si>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</si>
  <si>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</si>
  <si>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</si>
  <si>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</si>
  <si>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</si>
  <si>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</si>
  <si>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</si>
  <si>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</si>
  <si>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</si>
  <si>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</si>
  <si>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</si>
  <si>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</si>
  <si>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</si>
  <si>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</si>
  <si>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</si>
  <si>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</si>
  <si>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</si>
  <si>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</si>
  <si>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</si>
  <si>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</si>
  <si>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</si>
  <si>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</si>
  <si>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</si>
  <si>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</si>
  <si>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</si>
  <si>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</si>
  <si>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</si>
  <si>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</si>
  <si>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</si>
  <si>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</si>
  <si>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</si>
  <si>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</si>
  <si>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</si>
  <si>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</si>
  <si>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</si>
  <si>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</si>
  <si>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</si>
  <si>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</si>
  <si>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</si>
  <si>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</si>
  <si>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</si>
  <si>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</si>
  <si>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</si>
  <si>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</si>
  <si>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</si>
  <si>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</si>
  <si>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</si>
  <si>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</si>
  <si>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</si>
  <si>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</si>
  <si>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</si>
  <si>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</si>
  <si>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</si>
  <si>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</si>
  <si>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</si>
  <si>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</si>
  <si>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</si>
  <si>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</si>
  <si>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</si>
  <si>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</si>
  <si>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</si>
  <si>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</si>
  <si>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</si>
  <si>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</si>
  <si>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</si>
  <si>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</si>
  <si>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</si>
  <si>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</si>
  <si>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</si>
  <si>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</si>
  <si>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</si>
  <si>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</si>
  <si>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</si>
  <si>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</si>
  <si>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</si>
  <si>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</si>
  <si>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</si>
  <si>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</si>
  <si>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</si>
  <si>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</si>
  <si>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</si>
  <si>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</si>
  <si>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</si>
  <si>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</si>
  <si>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</si>
  <si>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</si>
  <si>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</si>
  <si>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</si>
  <si>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</si>
  <si>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</si>
  <si>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</si>
  <si>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</si>
  <si>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</si>
  <si>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</si>
  <si>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</si>
  <si>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</si>
  <si>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</si>
  <si>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</si>
  <si>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</si>
  <si>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</si>
  <si>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</si>
  <si>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</si>
  <si>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</si>
  <si>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</si>
  <si>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</si>
  <si>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</si>
  <si>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</si>
  <si>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</si>
  <si>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</si>
  <si>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</si>
  <si>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</si>
  <si>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</si>
  <si>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</si>
  <si>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</si>
  <si>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</si>
  <si>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</si>
  <si>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</si>
  <si>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</si>
  <si>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</si>
  <si>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</si>
  <si>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</si>
  <si>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</si>
  <si>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</si>
  <si>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</si>
  <si>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</si>
  <si>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</si>
  <si>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</si>
  <si>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</si>
  <si>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</si>
  <si>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</si>
  <si>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</si>
  <si>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</si>
  <si>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</si>
  <si>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</si>
  <si>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</si>
  <si>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</si>
  <si>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</si>
  <si>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</si>
  <si>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</si>
  <si>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</si>
  <si>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</si>
  <si>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</si>
  <si>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</si>
  <si>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</si>
  <si>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</si>
  <si>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</si>
  <si>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</si>
  <si>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</si>
  <si>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</si>
  <si>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</si>
  <si>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</si>
  <si>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</si>
  <si>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</si>
  <si>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</si>
  <si>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</si>
  <si>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</si>
  <si>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</si>
  <si>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</si>
  <si>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</si>
  <si>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</si>
  <si>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</si>
  <si>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</si>
  <si>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</si>
  <si>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</si>
  <si>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</si>
  <si>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</si>
  <si>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</si>
  <si>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</si>
  <si>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</si>
  <si>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</si>
  <si>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</si>
  <si>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</si>
  <si>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</si>
  <si>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</si>
  <si>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</si>
  <si>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</si>
  <si>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</si>
  <si>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</si>
  <si>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</si>
  <si>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</si>
  <si>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</si>
  <si>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</si>
  <si>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</si>
  <si>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</si>
  <si>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</si>
  <si>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</si>
  <si>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</si>
  <si>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</si>
  <si>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</si>
  <si>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</si>
  <si>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</si>
  <si>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</si>
  <si>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</si>
  <si>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</si>
  <si>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</si>
  <si>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</si>
  <si>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</si>
  <si>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</si>
  <si>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</si>
  <si>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</si>
  <si>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</si>
  <si>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</si>
  <si>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</si>
  <si>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</si>
  <si>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</si>
  <si>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</si>
  <si>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</si>
  <si>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</si>
  <si>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</si>
  <si>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</si>
  <si>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</si>
  <si>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</si>
  <si>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</si>
  <si>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</si>
  <si>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</si>
  <si>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</si>
  <si>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</si>
  <si>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</si>
  <si>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</si>
  <si>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</si>
  <si>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</si>
  <si>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</si>
  <si>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</si>
  <si>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</si>
  <si>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</si>
  <si>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</si>
  <si>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</si>
  <si>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</si>
  <si>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</si>
  <si>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</si>
  <si>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</si>
  <si>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</si>
  <si>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</si>
  <si>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</si>
  <si>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</si>
  <si>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</si>
  <si>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</si>
  <si>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</si>
  <si>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</si>
  <si>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</si>
  <si>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</si>
  <si>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</si>
  <si>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</si>
  <si>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</si>
  <si>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</si>
  <si>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</si>
  <si>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</si>
  <si>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</si>
  <si>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</si>
  <si>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</si>
  <si>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</si>
  <si>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</si>
  <si>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</si>
  <si>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</si>
  <si>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</si>
  <si>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</si>
  <si>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</si>
  <si>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</si>
  <si>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</si>
  <si>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</si>
  <si>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</si>
  <si>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</si>
  <si>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</si>
  <si>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</si>
  <si>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</si>
  <si>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</si>
  <si>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</si>
  <si>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</si>
  <si>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</si>
  <si>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</si>
  <si>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</si>
  <si>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</si>
  <si>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</si>
  <si>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</si>
  <si>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</si>
  <si>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</si>
  <si>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</si>
  <si>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</si>
  <si>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</si>
  <si>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</si>
  <si>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</si>
  <si>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</si>
  <si>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</si>
  <si>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</si>
  <si>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</si>
  <si>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</si>
  <si>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</si>
  <si>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</si>
  <si>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</si>
  <si>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</si>
  <si>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</si>
  <si>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</si>
  <si>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</si>
  <si>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</si>
  <si>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</si>
  <si>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</si>
  <si>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</si>
  <si>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</si>
  <si>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</si>
  <si>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</si>
  <si>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</si>
  <si>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</si>
  <si>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</si>
  <si>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</si>
  <si>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</si>
  <si>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</si>
  <si>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</si>
  <si>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</si>
  <si>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</si>
  <si>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</si>
  <si>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</si>
  <si>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</si>
  <si>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</si>
  <si>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</si>
  <si>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</si>
  <si>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</si>
  <si>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</si>
  <si>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</si>
  <si>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</si>
  <si>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</si>
  <si>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</si>
  <si>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</si>
  <si>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</si>
  <si>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</si>
  <si>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</si>
  <si>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</si>
  <si>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</si>
  <si>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</si>
  <si>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</si>
  <si>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</si>
  <si>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</si>
  <si>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</si>
  <si>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</si>
  <si>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</si>
  <si>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</si>
  <si>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</si>
  <si>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</si>
  <si>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</si>
  <si>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</si>
  <si>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</si>
  <si>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</si>
  <si>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</si>
  <si>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</si>
  <si>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</si>
  <si>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</si>
  <si>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</si>
  <si>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</si>
  <si>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</si>
  <si>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</si>
  <si>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</si>
  <si>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</si>
  <si>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</si>
  <si>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</si>
  <si>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</si>
  <si>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</si>
  <si>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</si>
  <si>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</si>
  <si>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</si>
  <si>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</si>
  <si>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</si>
  <si>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</si>
  <si>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</si>
  <si>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</si>
  <si>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</si>
  <si>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</si>
  <si>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</si>
  <si>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</si>
  <si>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</si>
  <si>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</si>
  <si>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</si>
  <si>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</si>
  <si>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</si>
  <si>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</si>
  <si>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</si>
  <si>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</si>
  <si>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</si>
  <si>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</si>
  <si>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</si>
  <si>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</si>
  <si>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</si>
  <si>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</si>
  <si>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</si>
  <si>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</si>
  <si>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</si>
  <si>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</si>
  <si>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</si>
  <si>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</si>
  <si>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</si>
  <si>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</si>
  <si>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</si>
  <si>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</si>
  <si>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</si>
  <si>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</si>
  <si>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</si>
  <si>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</si>
  <si>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</si>
  <si>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</si>
  <si>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</si>
  <si>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</si>
  <si>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</si>
  <si>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</si>
  <si>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</si>
  <si>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</si>
  <si>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</si>
  <si>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</si>
  <si>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</si>
  <si>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</si>
  <si>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</si>
  <si>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</si>
  <si>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</si>
  <si>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</si>
  <si>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</si>
  <si>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</si>
  <si>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</si>
  <si>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</si>
  <si>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</si>
  <si>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</si>
  <si>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</si>
  <si>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</si>
  <si>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</si>
  <si>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</si>
  <si>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</si>
  <si>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</si>
  <si>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</si>
  <si>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</si>
  <si>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</si>
  <si>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</si>
  <si>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</si>
  <si>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</si>
  <si>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</si>
  <si>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</si>
  <si>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</si>
  <si>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</si>
  <si>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</si>
  <si>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</si>
  <si>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</si>
  <si>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</si>
  <si>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</si>
  <si>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</si>
  <si>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</si>
  <si>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</si>
  <si>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</si>
  <si>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</si>
  <si>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</si>
  <si>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</si>
  <si>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</si>
  <si>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</si>
  <si>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</si>
  <si>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</si>
  <si>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</si>
  <si>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</si>
  <si>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</si>
  <si>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</si>
  <si>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</si>
  <si>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</si>
  <si>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</si>
  <si>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</si>
  <si>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</si>
  <si>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</si>
  <si>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</si>
  <si>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</si>
  <si>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</si>
  <si>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</si>
  <si>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</si>
  <si>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</si>
  <si>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</si>
  <si>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</si>
  <si>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</si>
  <si>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</si>
  <si>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</si>
  <si>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</si>
  <si>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</si>
  <si>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</si>
  <si>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</si>
  <si>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</si>
  <si>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</si>
  <si>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</si>
  <si>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</si>
  <si>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</si>
  <si>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</si>
  <si>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</si>
  <si>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</si>
  <si>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</si>
  <si>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</si>
  <si>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</si>
  <si>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</si>
  <si>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</si>
  <si>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</si>
  <si>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</si>
  <si>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</si>
  <si>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</si>
  <si>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</si>
  <si>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</si>
  <si>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</si>
  <si>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</si>
  <si>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</si>
  <si>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</si>
  <si>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</si>
  <si>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</si>
  <si>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</si>
  <si>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</si>
  <si>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</si>
  <si>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</si>
  <si>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</si>
  <si>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</si>
  <si>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</si>
  <si>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</si>
  <si>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</si>
  <si>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</si>
  <si>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</si>
  <si>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</si>
  <si>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</si>
  <si>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</si>
  <si>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</si>
  <si>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</si>
  <si>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</si>
  <si>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</si>
  <si>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</si>
  <si>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</si>
  <si>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</si>
  <si>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</si>
  <si>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</si>
  <si>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</si>
  <si>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</si>
  <si>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</si>
  <si>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</si>
  <si>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</si>
  <si>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</si>
  <si>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</si>
  <si>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</si>
  <si>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</si>
  <si>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</si>
  <si>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</si>
  <si>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</si>
  <si>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</si>
  <si>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</si>
  <si>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</si>
  <si>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</si>
  <si>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</si>
  <si>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</si>
  <si>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</si>
  <si>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</si>
  <si>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</si>
  <si>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</si>
  <si>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</si>
  <si>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</si>
  <si>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</si>
  <si>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</si>
  <si>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</si>
  <si>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</si>
  <si>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</si>
  <si>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</si>
  <si>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</si>
  <si>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</si>
  <si>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</si>
  <si>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</si>
  <si>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</si>
  <si>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</si>
  <si>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</si>
  <si>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</si>
  <si>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</si>
  <si>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</si>
  <si>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</si>
  <si>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</si>
  <si>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</si>
  <si>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</si>
  <si>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</si>
  <si>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</si>
  <si>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</si>
  <si>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</si>
  <si>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</si>
  <si>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</si>
  <si>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</si>
  <si>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</si>
  <si>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</si>
  <si>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</si>
  <si>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</si>
  <si>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</si>
  <si>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</si>
  <si>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</si>
  <si>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</si>
  <si>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</si>
  <si>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</si>
  <si>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</si>
  <si>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</si>
  <si>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</si>
  <si>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</si>
  <si>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</si>
  <si>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</si>
  <si>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</si>
  <si>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</si>
  <si>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</si>
  <si>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</si>
  <si>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</si>
  <si>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</si>
  <si>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</si>
  <si>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</si>
  <si>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</si>
  <si>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</si>
  <si>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</si>
  <si>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</si>
  <si>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</si>
  <si>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</si>
  <si>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</si>
  <si>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</si>
  <si>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</si>
  <si>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</si>
  <si>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</si>
  <si>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</si>
  <si>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</si>
  <si>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</si>
  <si>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</si>
  <si>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</si>
  <si>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</si>
  <si>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</si>
  <si>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</si>
  <si>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</si>
  <si>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</si>
  <si>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</si>
  <si>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</si>
  <si>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</si>
  <si>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</si>
  <si>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</si>
  <si>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</si>
  <si>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</si>
  <si>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</si>
  <si>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</si>
  <si>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</si>
  <si>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</si>
  <si>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</si>
  <si>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</si>
  <si>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</si>
  <si>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</si>
  <si>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</si>
  <si>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</si>
  <si>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</si>
  <si>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</si>
  <si>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</si>
  <si>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</si>
  <si>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</si>
  <si>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</si>
  <si>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</si>
  <si>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</si>
  <si>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</si>
  <si>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</si>
  <si>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</si>
  <si>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</si>
  <si>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</si>
  <si>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</si>
  <si>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</si>
  <si>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</si>
  <si>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</si>
  <si>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</si>
  <si>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</si>
  <si>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</si>
  <si>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</si>
  <si>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</si>
  <si>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</si>
  <si>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</si>
  <si>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</si>
  <si>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</si>
  <si>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</si>
  <si>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</si>
  <si>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</si>
  <si>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</si>
  <si>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</si>
  <si>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</si>
  <si>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</si>
  <si>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</si>
  <si>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</si>
  <si>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</si>
  <si>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</si>
  <si>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</si>
  <si>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</si>
  <si>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</si>
  <si>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</si>
  <si>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</si>
  <si>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</si>
  <si>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</si>
  <si>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</si>
  <si>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</si>
  <si>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</si>
  <si>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</si>
  <si>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</si>
  <si>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</si>
  <si>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</si>
  <si>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</si>
  <si>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</si>
  <si>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</si>
  <si>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</si>
  <si>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</si>
  <si>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</si>
  <si>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</si>
  <si>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</si>
  <si>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</si>
  <si>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</si>
  <si>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</si>
  <si>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</si>
  <si>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</si>
  <si>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</si>
  <si>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</si>
  <si>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</si>
  <si>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</si>
  <si>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</si>
  <si>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</si>
  <si>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</si>
  <si>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</si>
  <si>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</si>
  <si>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</si>
  <si>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</si>
  <si>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</si>
  <si>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</si>
  <si>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</si>
  <si>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</si>
  <si>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</si>
  <si>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</si>
  <si>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</si>
  <si>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</si>
  <si>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</si>
  <si>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</si>
  <si>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</si>
  <si>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</si>
  <si>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</si>
  <si>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</si>
  <si>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</si>
  <si>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</si>
  <si>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</si>
  <si>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</si>
  <si>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</si>
  <si>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</si>
  <si>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</si>
  <si>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</si>
  <si>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</si>
  <si>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</si>
  <si>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</si>
  <si>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</si>
  <si>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</si>
  <si>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</si>
  <si>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</si>
  <si>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</si>
  <si>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</si>
  <si>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</si>
  <si>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</si>
  <si>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</si>
  <si>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</si>
  <si>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</si>
  <si>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</si>
  <si>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</si>
  <si>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</si>
  <si>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</si>
  <si>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</si>
  <si>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</si>
  <si>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</si>
  <si>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</si>
  <si>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</si>
  <si>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</si>
  <si>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</si>
  <si>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</si>
  <si>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</si>
  <si>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</si>
  <si>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</si>
  <si>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</si>
  <si>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</si>
  <si>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</si>
  <si>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</si>
  <si>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</si>
  <si>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</si>
  <si>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</si>
  <si>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</si>
  <si>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</si>
  <si>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</si>
  <si>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</si>
  <si>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</si>
  <si>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</si>
  <si>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</si>
  <si>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</si>
  <si>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</si>
  <si>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</si>
  <si>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</si>
  <si>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</si>
  <si>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</si>
  <si>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</si>
  <si>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</si>
  <si>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</si>
  <si>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</si>
  <si>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</si>
  <si>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</si>
  <si>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</si>
  <si>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</si>
  <si>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</si>
  <si>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</si>
  <si>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</si>
  <si>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</si>
  <si>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</si>
  <si>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</si>
  <si>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</si>
  <si>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</si>
  <si>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</si>
  <si>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</si>
  <si>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</si>
  <si>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</si>
  <si>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</si>
  <si>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</si>
  <si>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</si>
  <si>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</si>
  <si>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</si>
  <si>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</si>
  <si>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</si>
  <si>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</si>
  <si>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</si>
  <si>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</si>
  <si>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</si>
  <si>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</si>
  <si>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</si>
  <si>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</si>
  <si>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</si>
  <si>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</si>
  <si>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</si>
  <si>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</si>
  <si>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</si>
  <si>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</si>
  <si>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</si>
  <si>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</si>
  <si>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</si>
  <si>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</si>
  <si>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</si>
  <si>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</si>
  <si>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</si>
  <si>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</si>
  <si>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</si>
  <si>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</si>
  <si>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</si>
  <si>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</si>
  <si>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</si>
  <si>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</si>
  <si>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</si>
  <si>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</si>
  <si>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</si>
  <si>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</si>
  <si>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</si>
  <si>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</si>
  <si>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</si>
  <si>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</si>
  <si>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</si>
  <si>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</si>
  <si>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</si>
  <si>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</si>
  <si>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</si>
  <si>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</si>
  <si>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</si>
  <si>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</si>
  <si>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</si>
  <si>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</si>
  <si>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</si>
  <si>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</si>
  <si>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</si>
  <si>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</si>
  <si>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</si>
  <si>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</si>
  <si>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</si>
  <si>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</si>
  <si>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</si>
  <si>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</si>
  <si>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</si>
  <si>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</si>
  <si>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</si>
  <si>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</si>
  <si>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</si>
  <si>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</si>
  <si>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</si>
  <si>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</si>
  <si>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</si>
  <si>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</si>
  <si>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</si>
  <si>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</si>
  <si>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</si>
  <si>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</si>
  <si>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</si>
  <si>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</si>
  <si>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</si>
  <si>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</si>
  <si>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</si>
  <si>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</si>
  <si>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</si>
  <si>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</si>
  <si>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</si>
  <si>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</si>
  <si>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</si>
  <si>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</si>
  <si>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</si>
  <si>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</si>
  <si>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</si>
  <si>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</si>
  <si>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</si>
  <si>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</si>
  <si>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</si>
  <si>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</si>
  <si>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</si>
  <si>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</si>
  <si>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</si>
  <si>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</si>
  <si>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</si>
  <si>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</si>
  <si>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</si>
  <si>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</si>
  <si>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</si>
  <si>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</si>
  <si>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</si>
  <si>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</si>
  <si>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</si>
  <si>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</si>
  <si>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</si>
  <si>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</si>
  <si>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</si>
  <si>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</si>
  <si>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</si>
  <si>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</si>
  <si>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</si>
  <si>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</si>
  <si>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</si>
  <si>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</si>
  <si>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</si>
  <si>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</si>
  <si>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</si>
  <si>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</si>
  <si>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</si>
  <si>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</si>
  <si>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</si>
  <si>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</si>
  <si>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</si>
  <si>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</si>
  <si>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</si>
  <si>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</si>
  <si>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</si>
  <si>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</si>
  <si>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</si>
  <si>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</si>
  <si>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</si>
  <si>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</si>
  <si>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</si>
  <si>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</si>
  <si>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</si>
  <si>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</si>
  <si>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</si>
  <si>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</si>
  <si>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</si>
  <si>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</si>
  <si>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</si>
  <si>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</si>
  <si>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</si>
  <si>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</si>
  <si>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</si>
  <si>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</si>
  <si>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</si>
  <si>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</si>
  <si>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</si>
  <si>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</si>
  <si>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</si>
  <si>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</si>
  <si>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</si>
  <si>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</si>
  <si>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</si>
  <si>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</si>
  <si>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</si>
  <si>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</si>
  <si>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</si>
  <si>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</si>
  <si>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</si>
  <si>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</si>
  <si>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</si>
  <si>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</si>
  <si>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</si>
  <si>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</si>
  <si>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</si>
  <si>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</si>
  <si>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</si>
  <si>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</si>
  <si>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</si>
  <si>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</si>
  <si>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</si>
  <si>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</si>
  <si>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</si>
  <si>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</si>
  <si>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</si>
  <si>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</si>
  <si>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</si>
  <si>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</si>
  <si>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</si>
  <si>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</si>
  <si>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</si>
  <si>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</si>
  <si>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</si>
  <si>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</si>
  <si>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</si>
  <si>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</si>
  <si>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</si>
  <si>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</si>
  <si>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</si>
  <si>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</si>
  <si>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</si>
  <si>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</si>
  <si>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</si>
  <si>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</si>
  <si>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</si>
  <si>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</si>
  <si>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</si>
  <si>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</si>
  <si>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</si>
  <si>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</si>
  <si>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</si>
  <si>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</si>
  <si>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</si>
  <si>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</si>
  <si>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</si>
  <si>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</si>
  <si>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</si>
  <si>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</si>
  <si>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</si>
  <si>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</si>
  <si>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</si>
  <si>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</si>
  <si>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</si>
  <si>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</si>
  <si>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</si>
  <si>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</si>
  <si>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</si>
  <si>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</si>
  <si>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</si>
  <si>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</si>
  <si>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</si>
  <si>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</si>
  <si>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</si>
  <si>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</si>
  <si>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</si>
  <si>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</si>
  <si>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</si>
  <si>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</si>
  <si>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</si>
  <si>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</si>
  <si>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</si>
  <si>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</si>
  <si>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</si>
  <si>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</si>
  <si>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</si>
  <si>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</si>
  <si>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</si>
  <si>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</si>
  <si>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</si>
  <si>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</si>
  <si>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</si>
  <si>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</si>
  <si>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</si>
  <si>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</si>
  <si>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</si>
  <si>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</si>
  <si>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</si>
  <si>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</si>
  <si>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</si>
  <si>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</si>
  <si>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</si>
  <si>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</si>
  <si>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</si>
  <si>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</si>
  <si>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</si>
  <si>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</si>
  <si>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</si>
  <si>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</si>
  <si>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</si>
  <si>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</si>
  <si>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</si>
  <si>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</si>
  <si>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</si>
  <si>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</si>
  <si>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</si>
  <si>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</si>
  <si>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</si>
  <si>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</si>
  <si>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</si>
  <si>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</si>
  <si>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</si>
  <si>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</si>
  <si>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</si>
  <si>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</si>
  <si>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</si>
  <si>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</si>
  <si>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</si>
  <si>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</si>
  <si>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</si>
  <si>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</si>
  <si>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</si>
  <si>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</si>
  <si>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</si>
  <si>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</si>
  <si>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</si>
  <si>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</si>
  <si>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</si>
  <si>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</si>
  <si>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</si>
  <si>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</si>
  <si>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</si>
  <si>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</si>
  <si>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</si>
  <si>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</si>
  <si>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</si>
  <si>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</si>
  <si>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</si>
  <si>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</si>
  <si>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</si>
  <si>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</si>
  <si>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</si>
  <si>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</si>
  <si>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</si>
  <si>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</si>
  <si>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</si>
  <si>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</si>
  <si>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</si>
  <si>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</si>
  <si>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</si>
  <si>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</si>
  <si>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</si>
  <si>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</si>
  <si>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</si>
  <si>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</si>
  <si>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</si>
  <si>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</si>
  <si>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</si>
  <si>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</si>
  <si>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</si>
  <si>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</si>
  <si>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</si>
  <si>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</si>
  <si>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</si>
  <si>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</si>
  <si>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</si>
  <si>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</si>
  <si>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</si>
  <si>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</si>
  <si>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</si>
  <si>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</si>
  <si>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</si>
  <si>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</si>
  <si>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</si>
  <si>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</si>
  <si>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</si>
  <si>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</si>
  <si>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</si>
  <si>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</si>
  <si>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</si>
  <si>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</si>
  <si>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</si>
  <si>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</si>
  <si>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</si>
  <si>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</si>
  <si>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</si>
  <si>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</si>
  <si>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</si>
  <si>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</si>
  <si>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</si>
  <si>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</si>
  <si>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</si>
  <si>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</si>
  <si>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</si>
  <si>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</si>
  <si>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</si>
  <si>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</si>
  <si>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</si>
  <si>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</si>
  <si>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</si>
  <si>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</si>
  <si>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</si>
  <si>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</si>
  <si>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</si>
  <si>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</si>
  <si>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</si>
  <si>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</si>
  <si>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</si>
  <si>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</si>
  <si>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</si>
  <si>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</si>
  <si>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</si>
  <si>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</si>
  <si>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</si>
  <si>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</si>
  <si>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</si>
  <si>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</si>
  <si>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</si>
  <si>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</si>
  <si>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</si>
  <si>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</si>
  <si>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</si>
  <si>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</si>
  <si>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</si>
  <si>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</si>
  <si>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</si>
  <si>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</si>
  <si>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</si>
  <si>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</si>
  <si>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</si>
  <si>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</si>
  <si>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</si>
  <si>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</si>
  <si>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</si>
  <si>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</si>
  <si>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</si>
  <si>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</si>
  <si>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</si>
  <si>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</si>
  <si>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</si>
  <si>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</si>
  <si>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</si>
  <si>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</si>
  <si>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</si>
  <si>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</si>
  <si>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</si>
  <si>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</si>
  <si>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</si>
  <si>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</si>
  <si>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</si>
  <si>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</si>
  <si>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</si>
  <si>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</si>
  <si>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</si>
  <si>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</si>
  <si>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</si>
  <si>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</si>
  <si>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</si>
  <si>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</si>
  <si>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</si>
  <si>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</si>
  <si>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</si>
  <si>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</si>
  <si>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</si>
  <si>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</si>
  <si>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</si>
  <si>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</si>
  <si>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</si>
  <si>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</si>
  <si>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</si>
  <si>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</si>
  <si>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</si>
  <si>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</si>
  <si>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</si>
  <si>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</si>
  <si>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</si>
  <si>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</si>
  <si>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</si>
  <si>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</si>
  <si>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</si>
  <si>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</si>
  <si>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</si>
  <si>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</si>
  <si>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</si>
  <si>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</si>
  <si>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</si>
  <si>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</si>
  <si>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</si>
  <si>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</si>
  <si>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</si>
  <si>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</si>
  <si>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</si>
  <si>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</si>
  <si>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</si>
  <si>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</si>
  <si>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</si>
  <si>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</si>
  <si>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</si>
  <si>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</si>
  <si>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</si>
  <si>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</si>
  <si>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</si>
  <si>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</si>
  <si>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</si>
  <si>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</si>
  <si>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</si>
  <si>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</si>
  <si>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</si>
  <si>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</si>
  <si>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</si>
  <si>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</si>
  <si>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</si>
  <si>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</si>
  <si>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</si>
  <si>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</si>
  <si>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</si>
  <si>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</si>
  <si>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</si>
  <si>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</si>
  <si>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</si>
  <si>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</si>
  <si>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</si>
  <si>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</si>
  <si>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</si>
  <si>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</si>
  <si>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</si>
  <si>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</si>
  <si>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</si>
  <si>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</si>
  <si>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</si>
  <si>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</si>
  <si>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</si>
  <si>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</si>
  <si>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</si>
  <si>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</si>
  <si>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</si>
  <si>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</si>
  <si>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</si>
  <si>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</si>
  <si>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</si>
  <si>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</si>
  <si>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</si>
  <si>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</si>
  <si>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</si>
  <si>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</si>
  <si>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</si>
  <si>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</si>
  <si>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</si>
  <si>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</si>
  <si>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</si>
  <si>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</si>
  <si>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</si>
  <si>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</si>
  <si>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</si>
  <si>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</si>
  <si>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</si>
  <si>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</si>
  <si>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</si>
  <si>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</si>
  <si>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</si>
  <si>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</si>
  <si>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</si>
  <si>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</si>
  <si>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</si>
  <si>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</si>
  <si>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</si>
  <si>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</si>
  <si>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</si>
  <si>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</si>
  <si>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</si>
  <si>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</si>
  <si>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</si>
  <si>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</si>
  <si>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</si>
  <si>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</si>
  <si>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</si>
  <si>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</si>
  <si>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</si>
  <si>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</si>
  <si>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</si>
  <si>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</si>
  <si>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</si>
  <si>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</si>
  <si>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</si>
  <si>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</si>
  <si>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</si>
  <si>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</si>
  <si>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</si>
  <si>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</si>
  <si>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</si>
  <si>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</si>
  <si>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</si>
  <si>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</si>
  <si>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</si>
  <si>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</si>
  <si>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</si>
  <si>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</si>
  <si>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</si>
  <si>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</si>
  <si>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</si>
  <si>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</si>
  <si>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</si>
  <si>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</si>
  <si>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</si>
  <si>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</si>
  <si>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</si>
  <si>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</si>
  <si>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</si>
  <si>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</si>
  <si>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</si>
  <si>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</si>
  <si>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</si>
  <si>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</si>
  <si>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</si>
  <si>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</si>
  <si>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</si>
  <si>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</si>
  <si>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</si>
  <si>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</si>
  <si>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</si>
  <si>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</si>
  <si>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</si>
  <si>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</si>
  <si>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</si>
  <si>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</si>
  <si>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</si>
  <si>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</si>
  <si>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</si>
  <si>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</si>
  <si>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</si>
  <si>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</si>
  <si>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</si>
  <si>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</si>
  <si>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</si>
  <si>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</si>
  <si>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</si>
  <si>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</si>
  <si>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</si>
  <si>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</si>
  <si>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</si>
  <si>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</si>
  <si>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</si>
  <si>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</si>
  <si>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</si>
  <si>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</si>
  <si>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</si>
  <si>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</si>
  <si>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</si>
  <si>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</si>
  <si>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</si>
  <si>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</si>
  <si>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</si>
  <si>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</si>
  <si>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</si>
  <si>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</si>
  <si>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</si>
  <si>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</si>
  <si>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</si>
  <si>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</si>
  <si>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</si>
  <si>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</si>
  <si>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</si>
  <si>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</si>
  <si>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</si>
  <si>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</si>
  <si>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</si>
  <si>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</si>
  <si>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</si>
  <si>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</si>
  <si>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</si>
  <si>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</si>
  <si>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</si>
  <si>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</si>
  <si>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</si>
  <si>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</si>
  <si>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</si>
  <si>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</si>
  <si>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</si>
  <si>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</si>
  <si>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</si>
  <si>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</si>
  <si>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</si>
  <si>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</si>
  <si>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</si>
  <si>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</si>
  <si>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</si>
  <si>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</si>
  <si>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</si>
  <si>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</si>
  <si>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</si>
  <si>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</si>
  <si>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</si>
  <si>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</si>
  <si>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</si>
  <si>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</si>
  <si>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</si>
  <si>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</si>
  <si>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</si>
  <si>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</si>
  <si>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</si>
  <si>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</si>
  <si>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</si>
  <si>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</si>
  <si>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</si>
  <si>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</si>
  <si>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</si>
  <si>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</si>
  <si>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</si>
  <si>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</si>
  <si>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</si>
  <si>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</si>
  <si>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</si>
  <si>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</si>
  <si>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</si>
  <si>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</si>
  <si>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</si>
  <si>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</si>
  <si>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</si>
  <si>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</si>
  <si>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</si>
  <si>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</si>
  <si>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</si>
  <si>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</si>
  <si>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</si>
  <si>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</si>
  <si>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</si>
  <si>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</si>
  <si>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</si>
  <si>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</si>
  <si>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</si>
  <si>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</si>
  <si>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</si>
  <si>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</si>
  <si>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</si>
  <si>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</si>
  <si>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</si>
  <si>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</si>
  <si>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</si>
  <si>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</si>
  <si>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</si>
  <si>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</si>
  <si>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</si>
  <si>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</si>
  <si>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</si>
  <si>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</si>
  <si>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</si>
  <si>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</si>
  <si>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</si>
  <si>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</si>
  <si>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</si>
  <si>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</si>
  <si>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</si>
  <si>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</si>
  <si>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</si>
  <si>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</si>
  <si>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</si>
  <si>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</si>
  <si>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</si>
  <si>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</si>
  <si>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</si>
  <si>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</si>
  <si>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</si>
  <si>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</si>
  <si>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</si>
  <si>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</si>
  <si>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</si>
  <si>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</si>
  <si>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</si>
  <si>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</si>
  <si>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</si>
  <si>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</si>
  <si>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</si>
  <si>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</si>
  <si>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</si>
  <si>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</si>
  <si>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</si>
  <si>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</si>
  <si>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</si>
  <si>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</si>
  <si>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</si>
  <si>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</si>
  <si>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</si>
  <si>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</si>
  <si>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</si>
  <si>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</si>
  <si>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</si>
  <si>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</si>
  <si>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</si>
  <si>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</si>
  <si>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</si>
  <si>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</si>
  <si>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</si>
  <si>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</si>
  <si>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</si>
  <si>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</si>
  <si>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</si>
  <si>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</si>
  <si>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</si>
  <si>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</si>
  <si>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</si>
  <si>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</si>
  <si>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</si>
  <si>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</si>
  <si>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</si>
  <si>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</si>
  <si>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</si>
  <si>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</si>
  <si>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</si>
  <si>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</si>
  <si>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</si>
  <si>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</si>
  <si>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</si>
  <si>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</si>
  <si>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</si>
  <si>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</si>
  <si>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</si>
  <si>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</si>
  <si>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</si>
  <si>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</si>
  <si>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</si>
  <si>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</si>
  <si>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</si>
  <si>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</si>
  <si>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</si>
  <si>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</si>
  <si>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</si>
  <si>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</si>
  <si>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</si>
  <si>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</si>
  <si>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</si>
  <si>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</si>
  <si>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</si>
  <si>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</si>
  <si>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</si>
  <si>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</si>
  <si>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</si>
  <si>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</si>
  <si>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</si>
  <si>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</si>
  <si>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</si>
  <si>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</si>
  <si>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</si>
  <si>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</si>
  <si>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</si>
  <si>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</si>
  <si>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</si>
  <si>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</si>
  <si>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</si>
  <si>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</si>
  <si>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</si>
  <si>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</si>
  <si>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</si>
  <si>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</si>
  <si>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</si>
  <si>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</si>
  <si>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</si>
  <si>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</si>
  <si>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</si>
  <si>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</si>
  <si>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</si>
  <si>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</si>
  <si>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</si>
  <si>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</si>
  <si>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</si>
  <si>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</si>
  <si>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</si>
  <si>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</si>
  <si>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</si>
  <si>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</si>
  <si>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</si>
  <si>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</si>
  <si>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</si>
  <si>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</si>
  <si>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</si>
  <si>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</si>
  <si>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</si>
  <si>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</si>
  <si>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</si>
  <si>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</si>
  <si>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</si>
  <si>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</si>
  <si>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</si>
  <si>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</si>
  <si>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</si>
  <si>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</si>
  <si>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</si>
  <si>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</si>
  <si>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</si>
  <si>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</si>
  <si>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</si>
  <si>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</si>
  <si>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</si>
  <si>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</si>
  <si>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</si>
  <si>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</si>
  <si>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</si>
  <si>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</si>
  <si>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</si>
  <si>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</si>
  <si>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</si>
  <si>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</si>
  <si>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</si>
  <si>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</si>
  <si>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</si>
  <si>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</si>
  <si>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</si>
  <si>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</si>
  <si>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</si>
  <si>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</si>
  <si>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</si>
  <si>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</si>
  <si>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</si>
  <si>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</si>
  <si>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</si>
  <si>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</si>
  <si>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</si>
  <si>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</si>
  <si>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</si>
  <si>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</si>
  <si>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</si>
  <si>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</si>
  <si>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</si>
  <si>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</si>
  <si>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</si>
  <si>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</si>
  <si>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</si>
  <si>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</si>
  <si>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</si>
  <si>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</si>
  <si>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</si>
  <si>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</si>
  <si>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</si>
  <si>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</si>
  <si>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</si>
  <si>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</si>
  <si>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</si>
  <si>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</si>
  <si>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</si>
  <si>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</si>
  <si>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</si>
  <si>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</si>
  <si>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</si>
  <si>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</si>
  <si>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</si>
  <si>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</si>
  <si>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</si>
  <si>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</si>
  <si>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</si>
  <si>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</si>
  <si>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</si>
  <si>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</si>
  <si>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</si>
  <si>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</si>
  <si>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</si>
  <si>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</si>
  <si>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</si>
  <si>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</si>
  <si>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</si>
  <si>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</si>
  <si>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</si>
  <si>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</si>
  <si>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</si>
  <si>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</si>
  <si>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</si>
  <si>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</si>
  <si>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</si>
  <si>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</si>
  <si>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</si>
  <si>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</si>
  <si>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</si>
  <si>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</si>
  <si>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</si>
  <si>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</si>
  <si>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</si>
  <si>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</si>
  <si>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</si>
  <si>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</si>
  <si>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</si>
  <si>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</si>
  <si>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</si>
  <si>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</si>
  <si>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</si>
  <si>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</si>
  <si>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</si>
  <si>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</si>
  <si>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</si>
  <si>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</si>
  <si>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</si>
  <si>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</si>
  <si>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</si>
  <si>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</si>
  <si>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</si>
  <si>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</si>
  <si>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</si>
  <si>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</si>
  <si>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</si>
  <si>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</si>
  <si>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</si>
  <si>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</si>
  <si>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</si>
  <si>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</si>
  <si>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</si>
  <si>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</si>
  <si>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</si>
  <si>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</si>
  <si>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</si>
  <si>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</si>
  <si>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</si>
  <si>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</si>
  <si>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</si>
  <si>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</si>
  <si>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</si>
  <si>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</si>
  <si>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</si>
  <si>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</si>
  <si>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</si>
  <si>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</si>
  <si>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</si>
  <si>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</si>
  <si>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</si>
  <si>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</si>
  <si>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</si>
  <si>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</si>
  <si>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</si>
  <si>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</si>
  <si>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</si>
  <si>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</si>
  <si>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</si>
  <si>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</si>
  <si>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</si>
  <si>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</si>
  <si>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</si>
  <si>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</si>
  <si>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</si>
  <si>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</si>
  <si>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</si>
  <si>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</si>
  <si>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</si>
  <si>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</si>
  <si>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</si>
  <si>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</si>
  <si>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</si>
  <si>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</si>
  <si>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</si>
  <si>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</si>
  <si>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</si>
  <si>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</si>
  <si>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</si>
  <si>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</si>
  <si>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</si>
  <si>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</si>
  <si>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</si>
  <si>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</si>
  <si>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</si>
  <si>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</si>
  <si>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</si>
  <si>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</si>
  <si>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</si>
  <si>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</si>
  <si>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</si>
  <si>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</si>
  <si>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</si>
  <si>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</si>
  <si>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</si>
  <si>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</si>
  <si>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</si>
  <si>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</si>
  <si>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</si>
  <si>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</si>
  <si>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</si>
  <si>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</si>
  <si>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</si>
  <si>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</si>
  <si>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</si>
  <si>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</si>
  <si>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</si>
  <si>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</si>
  <si>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</si>
  <si>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</si>
  <si>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</si>
  <si>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</si>
  <si>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</si>
  <si>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</si>
  <si>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</si>
  <si>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</si>
  <si>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</si>
  <si>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</si>
  <si>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</si>
  <si>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</si>
  <si>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</si>
  <si>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</si>
  <si>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</si>
  <si>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</si>
  <si>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</si>
  <si>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</si>
  <si>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</si>
  <si>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</si>
  <si>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</si>
  <si>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</si>
  <si>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</si>
  <si>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</si>
  <si>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</si>
  <si>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</si>
  <si>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</si>
  <si>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</si>
  <si>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</si>
  <si>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</si>
  <si>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</si>
  <si>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</si>
  <si>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</si>
  <si>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</si>
  <si>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</si>
  <si>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</si>
  <si>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</si>
  <si>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</si>
  <si>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</si>
  <si>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</si>
  <si>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</si>
  <si>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</si>
  <si>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</si>
  <si>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</si>
  <si>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</si>
  <si>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</si>
  <si>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</si>
  <si>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</si>
  <si>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</si>
  <si>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</si>
  <si>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</si>
  <si>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</si>
  <si>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</si>
  <si>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</si>
  <si>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</si>
  <si>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</si>
  <si>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</si>
  <si>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</si>
  <si>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</si>
  <si>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</si>
  <si>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</si>
  <si>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</si>
  <si>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</si>
  <si>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</si>
  <si>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</si>
  <si>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</si>
  <si>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</si>
  <si>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</si>
  <si>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</si>
  <si>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</si>
  <si>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</si>
  <si>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</si>
  <si>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</si>
  <si>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</si>
  <si>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</si>
  <si>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</si>
  <si>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</si>
  <si>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</si>
  <si>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</si>
  <si>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</si>
  <si>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</si>
  <si>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</si>
  <si>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</si>
  <si>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</si>
  <si>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</si>
  <si>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</si>
  <si>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</si>
  <si>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</si>
  <si>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</si>
  <si>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</si>
  <si>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</si>
  <si>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</si>
  <si>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</si>
  <si>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</si>
  <si>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</si>
  <si>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</si>
  <si>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</si>
  <si>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</si>
  <si>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</si>
  <si>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</si>
  <si>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</si>
  <si>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</si>
  <si>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</si>
  <si>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</si>
  <si>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</si>
  <si>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</si>
  <si>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</si>
  <si>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</si>
  <si>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</si>
  <si>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</si>
  <si>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</si>
  <si>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</si>
  <si>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</si>
  <si>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</si>
  <si>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</si>
  <si>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</si>
  <si>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</si>
  <si>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</si>
  <si>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</si>
  <si>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</si>
  <si>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</si>
  <si>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</si>
  <si>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</si>
  <si>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</si>
  <si>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</si>
  <si>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</si>
  <si>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</si>
  <si>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</si>
  <si>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</si>
  <si>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</si>
  <si>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</si>
  <si>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</si>
  <si>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</si>
  <si>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</si>
  <si>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</si>
  <si>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</si>
  <si>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</si>
  <si>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</si>
  <si>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</si>
  <si>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</si>
  <si>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</si>
  <si>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</si>
  <si>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</si>
  <si>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</si>
  <si>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</si>
  <si>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</si>
  <si>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</si>
  <si>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</si>
  <si>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</si>
  <si>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</si>
  <si>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</si>
  <si>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</si>
  <si>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</si>
  <si>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</si>
  <si>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</si>
  <si>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</si>
  <si>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</si>
  <si>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</si>
  <si>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</si>
  <si>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</si>
  <si>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</si>
  <si>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</si>
  <si>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</si>
  <si>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</si>
  <si>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</si>
  <si>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</si>
  <si>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</si>
  <si>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</si>
  <si>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</si>
  <si>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</si>
  <si>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</si>
  <si>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</si>
  <si>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</si>
  <si>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</si>
  <si>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</si>
  <si>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</si>
  <si>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</si>
  <si>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</si>
  <si>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</si>
  <si>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</si>
  <si>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</si>
  <si>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</si>
  <si>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</si>
  <si>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</si>
  <si>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</si>
  <si>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</si>
  <si>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</si>
  <si>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</si>
  <si>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</si>
  <si>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</si>
  <si>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</si>
  <si>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</si>
  <si>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</si>
  <si>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</si>
  <si>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</si>
  <si>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</si>
  <si>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</si>
  <si>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</si>
  <si>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</si>
  <si>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</si>
  <si>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</si>
  <si>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</si>
  <si>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</si>
  <si>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</si>
  <si>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</si>
  <si>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</si>
  <si>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</si>
  <si>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</si>
  <si>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</si>
  <si>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</si>
  <si>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</si>
  <si>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</si>
  <si>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</si>
  <si>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</si>
  <si>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</si>
  <si>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</si>
  <si>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</si>
  <si>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</si>
  <si>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</si>
  <si>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</si>
  <si>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</si>
  <si>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</si>
  <si>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</si>
  <si>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</si>
  <si>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</si>
  <si>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</si>
  <si>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</si>
  <si>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</si>
  <si>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</si>
  <si>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</si>
  <si>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</si>
  <si>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</si>
  <si>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</si>
  <si>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</si>
  <si>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</si>
  <si>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</si>
  <si>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</si>
  <si>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</si>
  <si>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</si>
  <si>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</si>
  <si>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</si>
  <si>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</si>
  <si>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</si>
  <si>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</si>
  <si>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</si>
  <si>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</si>
  <si>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</si>
  <si>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</si>
  <si>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</si>
  <si>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</si>
  <si>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</si>
  <si>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</si>
  <si>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</si>
  <si>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</si>
  <si>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</si>
  <si>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</si>
  <si>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</si>
  <si>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</si>
  <si>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</si>
  <si>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</si>
  <si>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</si>
  <si>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</si>
  <si>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</si>
  <si>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</si>
  <si>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</si>
  <si>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</si>
  <si>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</si>
  <si>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</si>
  <si>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</si>
  <si>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</si>
  <si>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</si>
  <si>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</si>
  <si>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</si>
  <si>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</si>
  <si>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</si>
  <si>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</si>
  <si>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</si>
  <si>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</si>
  <si>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</si>
  <si>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</si>
  <si>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</si>
  <si>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</si>
  <si>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</si>
  <si>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</si>
  <si>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</si>
  <si>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</si>
  <si>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</si>
  <si>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</si>
  <si>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</si>
  <si>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</si>
  <si>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</si>
  <si>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</si>
  <si>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</si>
  <si>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</si>
  <si>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</si>
  <si>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</si>
  <si>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</si>
  <si>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</si>
  <si>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</si>
  <si>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</si>
  <si>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</si>
  <si>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</si>
  <si>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</si>
  <si>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</si>
  <si>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</si>
  <si>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</si>
  <si>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</si>
  <si>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</si>
  <si>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</si>
  <si>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</si>
  <si>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</si>
  <si>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</si>
  <si>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</si>
  <si>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</si>
  <si>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</si>
  <si>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</si>
  <si>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</si>
  <si>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</si>
  <si>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</si>
  <si>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</si>
  <si>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</si>
  <si>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</si>
  <si>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</si>
  <si>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</si>
  <si>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</si>
  <si>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</si>
  <si>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</si>
  <si>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</si>
  <si>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</si>
  <si>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</si>
  <si>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</si>
  <si>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</si>
  <si>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</si>
  <si>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</si>
  <si>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</si>
  <si>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</si>
  <si>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</si>
  <si>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</si>
  <si>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</si>
  <si>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</si>
  <si>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</si>
  <si>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</si>
  <si>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</si>
  <si>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</si>
  <si>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</si>
  <si>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</si>
  <si>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</si>
  <si>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</si>
  <si>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</si>
  <si>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</si>
  <si>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</si>
  <si>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</si>
  <si>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</si>
  <si>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</si>
  <si>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</si>
  <si>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</si>
  <si>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</si>
  <si>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</si>
  <si>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</si>
  <si>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</si>
  <si>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</si>
  <si>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</si>
  <si>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</si>
  <si>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</si>
  <si>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</si>
  <si>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</si>
  <si>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</si>
  <si>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</si>
  <si>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</si>
  <si>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</si>
  <si>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</si>
  <si>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</si>
  <si>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</si>
  <si>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</si>
  <si>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</si>
  <si>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</si>
  <si>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</si>
  <si>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</si>
  <si>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</si>
  <si>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</si>
  <si>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</si>
  <si>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</si>
  <si>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</si>
  <si>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</si>
  <si>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</si>
  <si>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</si>
  <si>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</si>
  <si>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</si>
  <si>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</si>
  <si>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</si>
  <si>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</si>
  <si>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</si>
  <si>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</si>
  <si>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</si>
  <si>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</si>
  <si>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</si>
  <si>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</si>
  <si>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</si>
  <si>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</si>
  <si>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</si>
  <si>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</si>
  <si>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</si>
  <si>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</si>
  <si>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</si>
  <si>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</si>
  <si>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</si>
  <si>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</si>
  <si>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</si>
  <si>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</si>
  <si>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</si>
  <si>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</si>
  <si>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</si>
  <si>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</si>
  <si>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</si>
  <si>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</si>
  <si>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</si>
  <si>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</si>
  <si>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</si>
  <si>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</si>
  <si>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</si>
  <si>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</si>
  <si>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</si>
  <si>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</si>
  <si>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</si>
  <si>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</si>
  <si>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</si>
  <si>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</si>
  <si>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</si>
  <si>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</si>
  <si>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</si>
  <si>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</si>
  <si>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</si>
  <si>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</si>
  <si>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</si>
  <si>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</si>
  <si>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</si>
  <si>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</si>
  <si>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</si>
  <si>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</si>
  <si>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</si>
  <si>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</si>
  <si>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</si>
  <si>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</si>
  <si>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</si>
  <si>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</si>
  <si>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</si>
  <si>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</si>
  <si>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</si>
  <si>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</si>
  <si>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</si>
  <si>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</si>
  <si>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</si>
  <si>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</si>
  <si>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</si>
  <si>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</si>
  <si>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</si>
  <si>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</si>
  <si>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</si>
  <si>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</si>
  <si>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</si>
  <si>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</si>
  <si>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</si>
  <si>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</si>
  <si>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</si>
  <si>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</si>
  <si>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</si>
  <si>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</si>
  <si>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</si>
  <si>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</si>
  <si>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</si>
  <si>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</si>
  <si>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</si>
  <si>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</si>
  <si>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</si>
  <si>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</si>
  <si>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</si>
  <si>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</si>
  <si>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</si>
  <si>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</si>
  <si>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</si>
  <si>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</si>
  <si>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</si>
  <si>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</si>
  <si>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</si>
  <si>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</si>
  <si>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</si>
  <si>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</si>
  <si>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</si>
  <si>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</si>
  <si>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</si>
  <si>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</si>
  <si>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</si>
  <si>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</si>
  <si>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</si>
  <si>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</si>
  <si>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</si>
  <si>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</si>
  <si>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</si>
  <si>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</si>
  <si>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</si>
  <si>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</si>
  <si>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</si>
  <si>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</si>
  <si>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</si>
  <si>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</si>
  <si>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</si>
  <si>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</si>
  <si>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</si>
  <si>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</si>
  <si>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</si>
  <si>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</si>
  <si>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</si>
  <si>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</si>
  <si>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</si>
  <si>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</si>
  <si>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</si>
  <si>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</si>
  <si>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</si>
  <si>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</si>
  <si>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</si>
  <si>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</si>
  <si>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</si>
  <si>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</si>
  <si>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</si>
  <si>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</si>
  <si>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</si>
  <si>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</si>
  <si>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</si>
  <si>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</si>
  <si>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</si>
  <si>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</si>
  <si>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</si>
  <si>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</si>
  <si>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</si>
  <si>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</si>
  <si>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</si>
  <si>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</si>
  <si>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</si>
  <si>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</si>
  <si>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</si>
  <si>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</si>
  <si>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</si>
  <si>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</si>
  <si>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</si>
  <si>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</si>
  <si>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</si>
  <si>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</si>
  <si>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</si>
  <si>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</si>
  <si>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</si>
  <si>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</si>
  <si>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</si>
  <si>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</si>
  <si>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</si>
  <si>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</si>
  <si>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</si>
  <si>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</si>
  <si>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</si>
  <si>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</si>
  <si>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</si>
  <si>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</si>
  <si>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</si>
  <si>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</si>
  <si>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</si>
  <si>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</si>
  <si>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</si>
  <si>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</si>
  <si>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</si>
  <si>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</si>
  <si>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</si>
  <si>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</si>
  <si>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</si>
  <si>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</si>
  <si>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</si>
  <si>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</si>
  <si>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</si>
  <si>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</si>
  <si>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</si>
  <si>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</si>
  <si>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</si>
  <si>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</si>
  <si>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</si>
  <si>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</si>
  <si>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</si>
  <si>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</si>
  <si>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</si>
  <si>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</si>
  <si>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</si>
  <si>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</si>
  <si>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</si>
  <si>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</si>
  <si>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</si>
  <si>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</si>
  <si>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</si>
  <si>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</si>
  <si>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</si>
  <si>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</si>
  <si>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</si>
  <si>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</si>
  <si>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</si>
  <si>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</si>
  <si>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</si>
  <si>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</si>
  <si>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</si>
  <si>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</si>
  <si>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</si>
  <si>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</si>
  <si>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</si>
  <si>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</si>
  <si>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</si>
  <si>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</si>
  <si>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</si>
  <si>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</si>
  <si>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</si>
  <si>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</si>
  <si>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</si>
  <si>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</si>
  <si>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</si>
  <si>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</si>
  <si>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</si>
  <si>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</si>
  <si>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</si>
  <si>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</si>
  <si>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</si>
  <si>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</si>
  <si>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</si>
  <si>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</si>
  <si>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</si>
  <si>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</si>
  <si>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</si>
  <si>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</si>
  <si>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</si>
  <si>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</si>
  <si>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</si>
  <si>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</si>
  <si>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</si>
  <si>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</si>
  <si>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</si>
  <si>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</si>
  <si>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</si>
  <si>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</si>
  <si>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</si>
  <si>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</si>
  <si>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</si>
  <si>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</si>
  <si>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</si>
  <si>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</si>
  <si>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</si>
  <si>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</si>
  <si>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</si>
  <si>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</si>
  <si>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</si>
  <si>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</si>
  <si>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</si>
  <si>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</si>
  <si>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</si>
  <si>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</si>
  <si>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</si>
  <si>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</si>
  <si>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</si>
  <si>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</si>
  <si>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</si>
  <si>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</si>
  <si>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</si>
  <si>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</si>
  <si>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</si>
  <si>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</si>
  <si>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</si>
  <si>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</si>
  <si>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</si>
  <si>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</si>
  <si>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</si>
  <si>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</si>
  <si>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</si>
  <si>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</si>
  <si>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</si>
  <si>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</si>
  <si>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</si>
  <si>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</si>
  <si>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</si>
  <si>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</si>
  <si>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</si>
  <si>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</si>
  <si>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</si>
  <si>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</si>
  <si>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</si>
  <si>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</si>
  <si>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</si>
  <si>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</si>
  <si>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</si>
  <si>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</si>
  <si>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</si>
  <si>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</si>
  <si>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</si>
  <si>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</si>
  <si>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</si>
  <si>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</si>
  <si>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</si>
  <si>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</si>
  <si>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</si>
  <si>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</si>
  <si>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</si>
  <si>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</si>
  <si>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</si>
  <si>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</si>
  <si>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</si>
  <si>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</si>
  <si>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</si>
  <si>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</si>
  <si>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</si>
  <si>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</si>
  <si>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</si>
  <si>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</si>
  <si>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</si>
  <si>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</si>
  <si>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</si>
  <si>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</si>
  <si>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</si>
  <si>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</si>
  <si>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</si>
  <si>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</si>
  <si>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</si>
  <si>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</si>
  <si>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</si>
  <si>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</si>
  <si>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</si>
  <si>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</si>
  <si>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</si>
  <si>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</si>
  <si>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</si>
  <si>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</si>
  <si>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</si>
  <si>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</si>
  <si>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</si>
  <si>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</si>
  <si>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</si>
  <si>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</si>
  <si>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</si>
  <si>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</si>
  <si>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</si>
  <si>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</si>
  <si>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</si>
  <si>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</si>
  <si>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</si>
  <si>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</si>
  <si>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</si>
  <si>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</si>
  <si>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</si>
  <si>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</si>
  <si>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</si>
  <si>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</si>
  <si>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</si>
  <si>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</si>
  <si>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</si>
  <si>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</si>
  <si>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</si>
  <si>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</si>
  <si>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</si>
  <si>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</si>
  <si>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</si>
  <si>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</si>
  <si>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</si>
  <si>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</si>
  <si>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</si>
  <si>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</si>
  <si>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</si>
  <si>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</si>
  <si>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</si>
  <si>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</si>
  <si>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</si>
  <si>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</si>
  <si>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</si>
  <si>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</si>
  <si>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</si>
  <si>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</si>
  <si>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</si>
  <si>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</si>
  <si>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</si>
  <si>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</si>
  <si>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</si>
  <si>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</si>
  <si>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</si>
  <si>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</si>
  <si>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</si>
  <si>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</si>
  <si>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</si>
  <si>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</si>
  <si>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</si>
  <si>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</si>
  <si>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</si>
  <si>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</si>
  <si>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</si>
  <si>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</si>
  <si>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</si>
  <si>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</si>
  <si>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</si>
  <si>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</si>
  <si>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</si>
  <si>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</si>
  <si>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</si>
  <si>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</si>
  <si>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</si>
  <si>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</si>
  <si>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</si>
  <si>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</si>
  <si>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</si>
  <si>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</si>
  <si>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</si>
  <si>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</si>
  <si>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</si>
  <si>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</si>
  <si>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</si>
  <si>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</si>
  <si>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</si>
  <si>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</si>
  <si>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</si>
  <si>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</si>
  <si>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</si>
  <si>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</si>
  <si>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</si>
  <si>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</si>
  <si>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</si>
  <si>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</si>
  <si>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</si>
  <si>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</si>
  <si>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</si>
  <si>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</si>
  <si>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</si>
  <si>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</si>
  <si>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</si>
  <si>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</si>
  <si>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</si>
  <si>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</si>
  <si>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</si>
  <si>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</si>
  <si>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</si>
  <si>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</si>
  <si>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</si>
  <si>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</si>
  <si>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</si>
  <si>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</si>
  <si>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</si>
  <si>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</si>
  <si>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</si>
  <si>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</si>
  <si>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</si>
  <si>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</si>
  <si>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</si>
  <si>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</si>
  <si>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</si>
  <si>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</si>
  <si>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</si>
  <si>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</si>
  <si>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</si>
  <si>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</si>
  <si>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</si>
  <si>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</si>
  <si>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</si>
  <si>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</si>
  <si>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</si>
  <si>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</si>
  <si>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</si>
  <si>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</si>
  <si>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</si>
  <si>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</si>
  <si>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</si>
  <si>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</si>
  <si>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</si>
  <si>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</si>
  <si>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</si>
  <si>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</si>
  <si>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</si>
  <si>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</si>
  <si>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</si>
  <si>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</si>
  <si>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</si>
  <si>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</si>
  <si>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</si>
  <si>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</si>
  <si>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</si>
  <si>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</si>
  <si>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</si>
  <si>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</si>
  <si>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</si>
  <si>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</si>
  <si>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</si>
  <si>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</si>
  <si>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</si>
  <si>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</si>
  <si>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</si>
  <si>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</si>
  <si>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</si>
  <si>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</si>
  <si>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</si>
  <si>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</si>
  <si>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</si>
  <si>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</si>
  <si>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</si>
  <si>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</si>
  <si>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</si>
  <si>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</si>
  <si>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</si>
  <si>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</si>
  <si>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</si>
  <si>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</si>
  <si>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</si>
  <si>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</si>
  <si>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</si>
  <si>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</si>
  <si>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</si>
  <si>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</si>
  <si>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</si>
  <si>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</si>
  <si>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</si>
  <si>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</si>
  <si>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</si>
  <si>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</si>
  <si>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</si>
  <si>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</si>
  <si>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</si>
  <si>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</si>
  <si>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</si>
  <si>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</si>
  <si>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</si>
  <si>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</si>
  <si>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</si>
  <si>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</si>
  <si>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</si>
  <si>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</si>
  <si>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</si>
  <si>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</si>
  <si>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</si>
  <si>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</si>
  <si>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</si>
  <si>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</si>
  <si>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</si>
  <si>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</si>
  <si>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</si>
  <si>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</si>
  <si>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</si>
  <si>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</si>
  <si>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</si>
  <si>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</si>
  <si>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</si>
  <si>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</si>
  <si>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</si>
  <si>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</si>
  <si>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</si>
  <si>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</si>
  <si>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</si>
  <si>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</si>
  <si>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</si>
  <si>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</si>
  <si>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</si>
  <si>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</si>
  <si>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</si>
  <si>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</si>
  <si>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</si>
  <si>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</si>
  <si>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</si>
  <si>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</si>
  <si>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</si>
  <si>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</si>
  <si>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</si>
  <si>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</si>
  <si>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</si>
  <si>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</si>
  <si>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</si>
  <si>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</si>
  <si>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</si>
  <si>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</si>
  <si>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</si>
  <si>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</si>
  <si>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</si>
  <si>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</si>
  <si>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</si>
  <si>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</si>
  <si>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</si>
  <si>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</si>
  <si>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</si>
  <si>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</si>
  <si>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</si>
  <si>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</si>
  <si>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</si>
  <si>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</si>
  <si>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</si>
  <si>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</si>
  <si>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</si>
  <si>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</si>
  <si>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</si>
  <si>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</si>
  <si>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</si>
  <si>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</si>
  <si>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</si>
  <si>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</si>
  <si>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</si>
  <si>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</si>
  <si>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</si>
  <si>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</si>
  <si>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</si>
  <si>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</si>
  <si>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</si>
  <si>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</si>
  <si>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</si>
  <si>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</si>
  <si>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</si>
  <si>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</si>
  <si>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</si>
  <si>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</si>
  <si>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</si>
  <si>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</si>
  <si>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</si>
  <si>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</si>
  <si>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</si>
  <si>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</si>
  <si>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</si>
  <si>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</si>
  <si>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</si>
  <si>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</si>
  <si>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</si>
  <si>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</si>
  <si>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</si>
  <si>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</si>
  <si>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</si>
  <si>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</si>
  <si>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</si>
  <si>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</si>
  <si>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</si>
  <si>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</si>
  <si>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</si>
  <si>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</si>
  <si>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</si>
  <si>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</si>
  <si>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</si>
  <si>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</si>
  <si>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</si>
  <si>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</si>
  <si>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</si>
  <si>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</si>
  <si>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</si>
  <si>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</si>
  <si>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</si>
  <si>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</si>
  <si>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</si>
  <si>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</si>
  <si>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</si>
  <si>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</si>
  <si>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</si>
  <si>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</si>
  <si>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</si>
  <si>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</si>
  <si>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</si>
  <si>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</si>
  <si>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</si>
  <si>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</si>
  <si>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</si>
  <si>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</si>
  <si>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</si>
  <si>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</si>
  <si>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</si>
  <si>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</si>
  <si>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</si>
  <si>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</si>
  <si>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</si>
  <si>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</si>
  <si>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</si>
  <si>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</si>
  <si>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</si>
  <si>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</si>
  <si>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</si>
  <si>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</si>
  <si>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</si>
  <si>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</si>
  <si>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</si>
  <si>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</si>
  <si>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</si>
  <si>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</si>
  <si>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</si>
  <si>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</si>
  <si>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</si>
  <si>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</si>
  <si>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</si>
  <si>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</si>
  <si>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</si>
  <si>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</si>
  <si>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</si>
  <si>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</si>
  <si>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</si>
  <si>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</si>
  <si>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</si>
  <si>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</si>
  <si>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</si>
  <si>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</si>
  <si>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</si>
  <si>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</si>
  <si>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</si>
  <si>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</si>
  <si>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</si>
  <si>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</si>
  <si>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</si>
  <si>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</si>
  <si>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</si>
  <si>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</si>
  <si>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</si>
  <si>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</si>
  <si>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</si>
  <si>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</si>
  <si>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</si>
  <si>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</si>
  <si>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</si>
  <si>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</si>
  <si>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</si>
  <si>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</si>
  <si>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</si>
  <si>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</si>
  <si>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</si>
  <si>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</si>
  <si>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</si>
  <si>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</si>
  <si>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</si>
  <si>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</si>
  <si>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</si>
  <si>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</si>
  <si>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</si>
  <si>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</si>
  <si>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</si>
  <si>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</si>
  <si>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</si>
  <si>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</si>
  <si>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</si>
  <si>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</si>
  <si>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</si>
  <si>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</si>
  <si>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</si>
  <si>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</si>
  <si>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</si>
  <si>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</si>
  <si>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</si>
  <si>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</si>
  <si>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</si>
  <si>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</si>
  <si>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</si>
  <si>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</si>
  <si>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</si>
  <si>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</si>
  <si>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</si>
  <si>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</si>
  <si>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</si>
  <si>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</si>
  <si>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</si>
  <si>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</si>
  <si>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</si>
  <si>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</si>
  <si>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</si>
  <si>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</si>
  <si>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</si>
  <si>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</si>
  <si>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</si>
  <si>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</si>
  <si>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</si>
  <si>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</si>
  <si>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</si>
  <si>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</si>
  <si>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</si>
  <si>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</si>
  <si>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</si>
  <si>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</si>
  <si>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</si>
  <si>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</si>
  <si>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</si>
  <si>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</si>
  <si>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</si>
  <si>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</si>
  <si>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</si>
  <si>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</si>
  <si>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</si>
  <si>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</si>
  <si>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</si>
  <si>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</si>
  <si>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</si>
  <si>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</si>
  <si>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</si>
  <si>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</si>
  <si>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</si>
  <si>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</si>
  <si>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</si>
  <si>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</si>
  <si>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</si>
  <si>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</si>
  <si>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</si>
  <si>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</si>
  <si>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</si>
  <si>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</si>
  <si>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</si>
  <si>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</si>
  <si>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</si>
  <si>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</si>
  <si>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</si>
  <si>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</si>
  <si>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</si>
  <si>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</si>
  <si>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</si>
  <si>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</si>
  <si>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</si>
  <si>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</si>
  <si>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</si>
  <si>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</si>
  <si>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</si>
  <si>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</si>
  <si>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</si>
  <si>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</si>
  <si>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</si>
  <si>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</si>
  <si>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</si>
  <si>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</si>
  <si>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</si>
  <si>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</si>
  <si>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</si>
  <si>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</si>
  <si>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</si>
  <si>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</si>
  <si>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</si>
  <si>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</si>
  <si>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</si>
  <si>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</si>
  <si>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</si>
  <si>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</si>
  <si>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</si>
  <si>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</si>
  <si>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</si>
  <si>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</si>
  <si>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</si>
  <si>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</si>
  <si>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</si>
  <si>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</si>
  <si>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</si>
  <si>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</si>
  <si>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</si>
  <si>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</si>
  <si>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</si>
  <si>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</si>
  <si>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</si>
  <si>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</si>
  <si>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</si>
  <si>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</si>
  <si>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</si>
  <si>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</si>
  <si>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</si>
  <si>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</si>
  <si>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</si>
  <si>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</si>
  <si>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</si>
  <si>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</si>
  <si>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</si>
  <si>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</si>
  <si>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</si>
  <si>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</si>
  <si>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</si>
  <si>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</si>
  <si>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</si>
  <si>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</si>
  <si>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</si>
  <si>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</si>
  <si>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</si>
  <si>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</si>
  <si>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</si>
  <si>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</si>
  <si>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</si>
  <si>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</si>
  <si>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</si>
  <si>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</si>
  <si>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</si>
  <si>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</si>
  <si>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</si>
  <si>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</si>
  <si>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</si>
  <si>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</si>
  <si>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</si>
  <si>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</si>
  <si>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</si>
  <si>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</si>
  <si>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</si>
  <si>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</si>
  <si>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</si>
  <si>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</si>
  <si>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</si>
  <si>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</si>
  <si>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</si>
  <si>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</si>
  <si>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</si>
  <si>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</si>
  <si>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</si>
  <si>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</si>
  <si>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</si>
  <si>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</si>
  <si>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</si>
  <si>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</si>
  <si>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</si>
  <si>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</si>
  <si>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</si>
  <si>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</si>
  <si>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</si>
  <si>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</si>
  <si>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</si>
  <si>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</si>
  <si>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</si>
  <si>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</si>
  <si>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</si>
  <si>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</si>
  <si>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</si>
  <si>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</si>
  <si>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</si>
  <si>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</si>
  <si>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</si>
  <si>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</si>
  <si>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</si>
  <si>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</si>
  <si>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</si>
  <si>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</si>
  <si>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</si>
  <si>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</si>
  <si>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</si>
  <si>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</si>
  <si>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</si>
  <si>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</si>
  <si>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</si>
  <si>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</si>
  <si>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</si>
  <si>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</si>
  <si>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</si>
  <si>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</si>
  <si>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</si>
  <si>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</si>
  <si>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</si>
  <si>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</si>
  <si>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</si>
  <si>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</si>
  <si>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</si>
  <si>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</si>
  <si>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</si>
  <si>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</si>
  <si>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</si>
  <si>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</si>
  <si>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</si>
  <si>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</si>
  <si>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</si>
  <si>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</si>
  <si>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</si>
  <si>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</si>
  <si>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</si>
  <si>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</si>
  <si>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</si>
  <si>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</si>
  <si>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</si>
  <si>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</si>
  <si>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</si>
  <si>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</si>
  <si>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</si>
  <si>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</si>
  <si>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</si>
  <si>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</si>
  <si>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</si>
  <si>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</si>
  <si>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</si>
  <si>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</si>
  <si>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</si>
  <si>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</si>
  <si>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</si>
  <si>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</si>
  <si>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</si>
  <si>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</si>
  <si>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</si>
  <si>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</si>
  <si>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</si>
  <si>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</si>
  <si>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</si>
  <si>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</si>
  <si>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</si>
  <si>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</si>
  <si>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</si>
  <si>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</si>
  <si>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</si>
  <si>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</si>
  <si>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</si>
  <si>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</si>
  <si>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</si>
  <si>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</si>
  <si>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</si>
  <si>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</si>
  <si>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</si>
  <si>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</si>
  <si>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</si>
  <si>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</si>
  <si>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</si>
  <si>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</si>
  <si>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</si>
  <si>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</si>
  <si>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</si>
  <si>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</si>
  <si>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</si>
  <si>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</si>
  <si>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</si>
  <si>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</si>
  <si>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</si>
  <si>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</si>
  <si>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</si>
  <si>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</si>
  <si>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</si>
  <si>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</si>
  <si>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</si>
  <si>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</si>
  <si>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</si>
  <si>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</si>
  <si>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</si>
  <si>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</si>
  <si>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</si>
  <si>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</si>
  <si>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</si>
  <si>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</si>
  <si>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</si>
  <si>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</si>
  <si>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</si>
  <si>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</si>
  <si>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</si>
  <si>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</si>
  <si>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</si>
  <si>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</si>
  <si>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</si>
  <si>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</si>
  <si>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</si>
  <si>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</si>
  <si>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</si>
  <si>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</si>
  <si>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</si>
  <si>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</si>
  <si>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</si>
  <si>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</si>
  <si>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</si>
  <si>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</si>
  <si>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</si>
  <si>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</si>
  <si>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</si>
  <si>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</si>
  <si>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</si>
  <si>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</si>
  <si>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</si>
  <si>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</si>
  <si>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</si>
  <si>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</si>
  <si>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</si>
  <si>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</si>
  <si>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</si>
  <si>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</si>
  <si>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</si>
  <si>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</si>
  <si>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</si>
  <si>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</si>
  <si>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</si>
  <si>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</si>
  <si>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</si>
  <si>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</si>
  <si>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</si>
  <si>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</si>
  <si>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</si>
  <si>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</si>
  <si>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</si>
  <si>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</si>
  <si>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</si>
  <si>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</si>
  <si>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</si>
  <si>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</si>
  <si>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</si>
  <si>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</si>
  <si>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</si>
  <si>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</si>
  <si>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</si>
  <si>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</si>
  <si>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</si>
  <si>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</si>
  <si>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</si>
  <si>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</si>
  <si>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</si>
  <si>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</si>
  <si>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</si>
  <si>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</si>
  <si>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</si>
  <si>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</si>
  <si>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</si>
  <si>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</si>
  <si>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</si>
  <si>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</si>
  <si>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</si>
  <si>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</si>
  <si>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</si>
  <si>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</si>
  <si>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</si>
  <si>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</si>
  <si>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</si>
  <si>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</si>
  <si>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</si>
  <si>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</si>
  <si>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</si>
  <si>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</si>
  <si>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</si>
  <si>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</si>
  <si>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</si>
  <si>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</si>
  <si>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</si>
  <si>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</si>
  <si>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</si>
  <si>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</si>
  <si>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</si>
  <si>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</si>
  <si>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</si>
  <si>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</si>
  <si>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</si>
  <si>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</si>
  <si>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</si>
  <si>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</si>
  <si>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</si>
  <si>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</si>
  <si>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</si>
  <si>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</si>
  <si>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</si>
  <si>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</si>
  <si>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</si>
  <si>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</si>
  <si>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</si>
  <si>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</si>
  <si>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</si>
  <si>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</si>
  <si>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</si>
  <si>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</si>
  <si>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</si>
  <si>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</si>
  <si>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</si>
  <si>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</si>
  <si>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</si>
  <si>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</si>
  <si>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</si>
  <si>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</si>
  <si>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</si>
  <si>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</si>
  <si>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</si>
  <si>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</si>
  <si>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</si>
  <si>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</si>
  <si>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</si>
  <si>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</si>
  <si>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</si>
  <si>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</si>
  <si>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</si>
  <si>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</si>
  <si>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</si>
  <si>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</si>
  <si>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</si>
  <si>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</si>
  <si>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</si>
  <si>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</si>
  <si>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</si>
  <si>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</si>
  <si>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</si>
  <si>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</si>
  <si>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</si>
  <si>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</si>
  <si>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</si>
  <si>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</si>
  <si>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</si>
  <si>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</si>
  <si>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</si>
  <si>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</si>
  <si>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</si>
  <si>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</si>
  <si>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</si>
  <si>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</si>
  <si>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</si>
  <si>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</si>
  <si>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</si>
  <si>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</si>
  <si>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</si>
  <si>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</si>
  <si>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</si>
  <si>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</si>
  <si>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</si>
  <si>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</si>
  <si>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</si>
  <si>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</si>
  <si>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</si>
  <si>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</si>
  <si>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</si>
  <si>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</si>
  <si>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</si>
  <si>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</si>
  <si>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</si>
  <si>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</si>
  <si>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</si>
  <si>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</si>
  <si>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</si>
  <si>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</si>
  <si>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</si>
  <si>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</si>
  <si>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</si>
  <si>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</si>
  <si>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</si>
  <si>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</si>
  <si>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</si>
  <si>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</si>
  <si>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</si>
  <si>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</si>
  <si>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</si>
  <si>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</si>
  <si>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</si>
  <si>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</si>
  <si>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</si>
  <si>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</si>
  <si>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</si>
  <si>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</si>
  <si>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</si>
  <si>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</si>
  <si>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</si>
  <si>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</si>
  <si>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</si>
  <si>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</si>
  <si>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</si>
  <si>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</si>
  <si>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</si>
  <si>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</si>
  <si>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</si>
  <si>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</si>
  <si>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</si>
  <si>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</si>
  <si>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</si>
  <si>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</si>
  <si>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</si>
  <si>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</si>
  <si>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</si>
  <si>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</si>
  <si>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</si>
  <si>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</si>
  <si>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</si>
  <si>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</si>
  <si>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</si>
  <si>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</si>
  <si>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</si>
  <si>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</si>
  <si>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</si>
  <si>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</si>
  <si>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</si>
  <si>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</si>
  <si>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</si>
  <si>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</si>
  <si>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</si>
  <si>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</si>
  <si>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</si>
  <si>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</si>
  <si>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</si>
  <si>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</si>
  <si>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</si>
  <si>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</si>
  <si>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</si>
  <si>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</si>
  <si>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</si>
  <si>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</si>
  <si>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</si>
  <si>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</si>
  <si>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</si>
  <si>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</si>
  <si>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</si>
  <si>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</si>
  <si>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</si>
  <si>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</si>
  <si>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</si>
  <si>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</si>
  <si>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</si>
  <si>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</si>
  <si>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</si>
  <si>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</si>
  <si>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</si>
  <si>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</si>
  <si>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</si>
  <si>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</si>
  <si>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</si>
  <si>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</si>
  <si>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</si>
  <si>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</si>
  <si>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</si>
  <si>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</si>
  <si>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</si>
  <si>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</si>
  <si>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</si>
  <si>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</si>
  <si>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</si>
  <si>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</si>
  <si>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</si>
  <si>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</si>
  <si>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</si>
  <si>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</si>
  <si>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</si>
  <si>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</si>
  <si>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</si>
  <si>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</si>
  <si>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</si>
  <si>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</si>
  <si>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</si>
  <si>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</si>
  <si>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</si>
  <si>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</si>
  <si>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</si>
  <si>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</si>
  <si>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</si>
  <si>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</si>
  <si>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</si>
  <si>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</si>
  <si>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</si>
  <si>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</si>
  <si>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</si>
  <si>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</si>
  <si>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</si>
  <si>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</si>
  <si>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</si>
  <si>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</si>
  <si>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</si>
  <si>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</si>
  <si>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</si>
  <si>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</si>
  <si>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</si>
  <si>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</si>
  <si>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</si>
  <si>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</si>
  <si>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</si>
  <si>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</si>
  <si>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</si>
  <si>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</si>
  <si>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</si>
  <si>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</si>
  <si>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</si>
  <si>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</si>
  <si>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</si>
  <si>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</si>
  <si>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</si>
  <si>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</si>
  <si>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</si>
  <si>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</si>
  <si>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</si>
  <si>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</si>
  <si>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</si>
  <si>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</si>
  <si>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</si>
  <si>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</si>
  <si>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</si>
  <si>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</si>
  <si>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</si>
  <si>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</si>
  <si>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</si>
  <si>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</si>
  <si>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</si>
  <si>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</si>
  <si>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</si>
  <si>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</si>
  <si>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</si>
  <si>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</si>
  <si>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</si>
  <si>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</si>
  <si>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</si>
  <si>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</si>
  <si>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</si>
  <si>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</si>
  <si>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</si>
  <si>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</si>
  <si>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</si>
  <si>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</si>
  <si>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</si>
  <si>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</si>
  <si>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</si>
  <si>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</si>
  <si>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</si>
  <si>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</si>
  <si>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</si>
  <si>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</si>
  <si>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</si>
  <si>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</si>
  <si>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</si>
  <si>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</si>
  <si>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</si>
  <si>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</si>
  <si>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</si>
  <si>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</si>
  <si>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</si>
  <si>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</si>
  <si>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</si>
  <si>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</si>
  <si>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</si>
  <si>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</si>
  <si>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</si>
  <si>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</si>
  <si>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</si>
  <si>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</si>
  <si>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</si>
  <si>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</si>
  <si>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</si>
  <si>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</si>
  <si>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</si>
  <si>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</si>
  <si>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</si>
  <si>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</si>
  <si>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</si>
  <si>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</si>
  <si>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</si>
  <si>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</si>
  <si>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</si>
  <si>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</si>
  <si>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</si>
  <si>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</si>
  <si>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</si>
  <si>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</si>
  <si>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</si>
  <si>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</si>
  <si>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</si>
  <si>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</si>
  <si>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</si>
  <si>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</si>
  <si>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</si>
  <si>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</si>
  <si>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</si>
  <si>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</si>
  <si>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</si>
  <si>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</si>
  <si>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</si>
  <si>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</si>
  <si>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</si>
  <si>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</si>
  <si>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</si>
  <si>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</si>
  <si>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</si>
  <si>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</si>
  <si>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</si>
  <si>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</si>
  <si>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</si>
  <si>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</si>
  <si>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</si>
  <si>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</si>
  <si>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</si>
  <si>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</si>
  <si>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</si>
  <si>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</si>
  <si>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</si>
  <si>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</si>
  <si>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</si>
  <si>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</si>
  <si>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</si>
  <si>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</si>
  <si>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</si>
  <si>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</si>
  <si>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</si>
  <si>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</si>
  <si>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</si>
  <si>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</si>
  <si>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</si>
  <si>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</si>
  <si>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</si>
  <si>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</si>
  <si>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</si>
  <si>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</si>
  <si>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</si>
  <si>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</si>
  <si>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</si>
  <si>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</si>
  <si>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</si>
  <si>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</si>
  <si>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</si>
  <si>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</si>
  <si>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</si>
  <si>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</si>
  <si>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</si>
  <si>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</si>
  <si>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</si>
  <si>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</si>
  <si>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</si>
  <si>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</si>
  <si>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</si>
  <si>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</si>
  <si>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</si>
  <si>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</si>
  <si>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</si>
  <si>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</si>
  <si>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</si>
  <si>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</si>
  <si>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</si>
  <si>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</si>
  <si>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</si>
  <si>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</si>
  <si>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</si>
  <si>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</si>
  <si>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</si>
  <si>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</si>
  <si>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</si>
  <si>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</si>
  <si>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</si>
  <si>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</si>
  <si>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</si>
  <si>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</si>
  <si>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</si>
  <si>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</si>
  <si>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</si>
  <si>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</si>
  <si>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</si>
  <si>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</si>
  <si>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</si>
  <si>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</si>
  <si>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</si>
  <si>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</si>
  <si>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</si>
  <si>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</si>
  <si>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</si>
  <si>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</si>
  <si>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</si>
  <si>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</si>
  <si>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</si>
  <si>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</si>
  <si>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</si>
  <si>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</si>
  <si>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</si>
  <si>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</si>
  <si>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</si>
  <si>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</si>
  <si>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</si>
  <si>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</si>
  <si>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</si>
  <si>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</si>
  <si>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</si>
  <si>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</si>
  <si>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</si>
  <si>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</si>
  <si>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</si>
  <si>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</si>
  <si>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</si>
  <si>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</si>
  <si>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</si>
  <si>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</si>
  <si>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</si>
  <si>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</si>
  <si>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</si>
  <si>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</si>
  <si>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</si>
  <si>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</si>
  <si>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</si>
  <si>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</si>
  <si>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</si>
  <si>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</si>
  <si>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</si>
  <si>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</si>
  <si>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</si>
  <si>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</si>
  <si>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</si>
  <si>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</si>
  <si>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</si>
  <si>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</si>
  <si>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</si>
  <si>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</si>
  <si>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</si>
  <si>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</si>
  <si>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</si>
  <si>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</si>
  <si>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</si>
  <si>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</si>
  <si>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</si>
  <si>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</si>
  <si>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</si>
  <si>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</si>
  <si>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</si>
  <si>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</si>
  <si>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</si>
  <si>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</si>
  <si>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</si>
  <si>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</si>
  <si>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</si>
  <si>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</si>
  <si>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</si>
  <si>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</si>
  <si>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</si>
  <si>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</si>
  <si>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</si>
  <si>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</si>
  <si>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</si>
  <si>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</si>
  <si>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</si>
  <si>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</si>
  <si>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</si>
  <si>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</si>
  <si>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</si>
  <si>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</si>
  <si>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</si>
  <si>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</si>
  <si>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</si>
  <si>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</si>
  <si>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</si>
  <si>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</si>
  <si>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</si>
  <si>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</si>
  <si>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</si>
  <si>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</si>
  <si>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</si>
  <si>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</si>
  <si>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</si>
  <si>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</si>
  <si>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</si>
  <si>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</si>
  <si>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</si>
  <si>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</si>
  <si>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</si>
  <si>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</si>
  <si>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</si>
  <si>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</si>
  <si>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</si>
  <si>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</si>
  <si>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</si>
  <si>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</si>
  <si>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</si>
  <si>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</si>
  <si>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</si>
  <si>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</si>
  <si>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</si>
  <si>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</si>
  <si>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</si>
  <si>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</si>
  <si>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</si>
  <si>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</si>
  <si>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</si>
  <si>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</si>
  <si>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</si>
  <si>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</si>
  <si>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</si>
  <si>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</si>
  <si>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</si>
  <si>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</si>
  <si>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</si>
  <si>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</si>
  <si>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</si>
  <si>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</si>
  <si>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</si>
  <si>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</si>
  <si>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</si>
  <si>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</si>
  <si>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</si>
  <si>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</si>
  <si>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</si>
  <si>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</si>
  <si>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</si>
  <si>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</si>
  <si>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</si>
  <si>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</si>
  <si>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</si>
  <si>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</si>
  <si>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</si>
  <si>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</si>
  <si>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</si>
  <si>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</si>
  <si>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</si>
  <si>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</si>
  <si>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</si>
  <si>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</si>
  <si>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</si>
  <si>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</si>
  <si>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</si>
  <si>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</si>
  <si>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</si>
  <si>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</si>
  <si>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</si>
  <si>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</si>
  <si>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</si>
  <si>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</si>
  <si>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</si>
  <si>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</si>
  <si>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</si>
  <si>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</si>
  <si>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</si>
  <si>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</si>
  <si>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</si>
  <si>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</si>
  <si>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</si>
  <si>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</si>
  <si>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</si>
  <si>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</si>
  <si>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</si>
  <si>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</si>
  <si>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</si>
  <si>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</si>
  <si>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</si>
  <si>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</si>
  <si>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</si>
  <si>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</si>
  <si>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</si>
  <si>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</si>
  <si>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</si>
  <si>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</si>
  <si>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</si>
  <si>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</si>
  <si>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</si>
  <si>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</si>
  <si>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</si>
  <si>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</si>
  <si>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</si>
  <si>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</si>
  <si>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</si>
  <si>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</si>
  <si>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</si>
  <si>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</si>
  <si>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</si>
  <si>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</si>
  <si>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</si>
  <si>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</si>
  <si>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</si>
  <si>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</si>
  <si>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</si>
  <si>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</si>
  <si>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</si>
  <si>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</si>
  <si>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</si>
  <si>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</si>
  <si>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</si>
  <si>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</si>
  <si>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</si>
  <si>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</si>
  <si>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</si>
  <si>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</si>
  <si>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</si>
  <si>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</si>
  <si>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</si>
  <si>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</si>
  <si>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</si>
  <si>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</si>
  <si>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</si>
  <si>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</si>
  <si>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</si>
  <si>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</si>
  <si>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</si>
  <si>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</si>
  <si>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</si>
  <si>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</si>
  <si>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</si>
  <si>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</si>
  <si>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</si>
  <si>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</si>
  <si>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</si>
  <si>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</si>
  <si>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</si>
  <si>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</si>
  <si>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</si>
  <si>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</si>
  <si>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</si>
  <si>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</si>
  <si>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</si>
  <si>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</si>
  <si>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</si>
  <si>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</si>
  <si>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</si>
  <si>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</si>
  <si>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</si>
  <si>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</si>
  <si>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</si>
  <si>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</si>
  <si>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</si>
  <si>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</si>
  <si>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</si>
  <si>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</si>
  <si>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</si>
  <si>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</si>
  <si>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</si>
  <si>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</si>
  <si>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</si>
  <si>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</si>
  <si>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</si>
  <si>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</si>
  <si>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</si>
  <si>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</si>
  <si>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</si>
  <si>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</si>
  <si>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</si>
  <si>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</si>
  <si>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</si>
  <si>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</si>
  <si>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</si>
  <si>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</si>
  <si>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</si>
  <si>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</si>
  <si>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</si>
  <si>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</si>
  <si>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</si>
  <si>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</si>
  <si>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</si>
  <si>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</si>
  <si>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</si>
  <si>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</si>
  <si>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</si>
  <si>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</si>
  <si>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</si>
  <si>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</si>
  <si>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</si>
  <si>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</si>
  <si>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</si>
  <si>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</si>
  <si>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</si>
  <si>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</si>
  <si>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</si>
  <si>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</si>
  <si>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</si>
  <si>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</si>
  <si>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</si>
  <si>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</si>
  <si>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</si>
  <si>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</si>
  <si>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</si>
  <si>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</si>
  <si>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</si>
  <si>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</si>
  <si>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</si>
  <si>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</si>
  <si>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</si>
  <si>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</si>
  <si>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</si>
  <si>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</si>
  <si>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</si>
  <si>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</si>
  <si>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</si>
  <si>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</si>
  <si>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</si>
  <si>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</si>
  <si>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</si>
  <si>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</si>
  <si>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</si>
  <si>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</si>
  <si>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</si>
  <si>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</si>
  <si>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</si>
  <si>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</si>
  <si>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</si>
  <si>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</si>
  <si>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</si>
  <si>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</si>
  <si>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</si>
  <si>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</si>
  <si>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</si>
  <si>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</si>
  <si>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</si>
  <si>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</si>
  <si>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</si>
  <si>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</si>
  <si>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</si>
  <si>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</si>
  <si>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</si>
  <si>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</si>
  <si>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</si>
  <si>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</si>
  <si>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</si>
  <si>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</si>
  <si>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</si>
  <si>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</si>
  <si>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</si>
  <si>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</si>
  <si>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</si>
  <si>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</si>
  <si>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</si>
  <si>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</si>
  <si>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</si>
  <si>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</si>
  <si>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</si>
  <si>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</si>
  <si>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</si>
  <si>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</si>
  <si>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</si>
  <si>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</si>
  <si>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</si>
  <si>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</si>
  <si>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</si>
  <si>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</si>
  <si>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</si>
  <si>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</si>
  <si>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</si>
  <si>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</si>
  <si>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</si>
  <si>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</si>
  <si>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</si>
  <si>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</si>
  <si>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</si>
  <si>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</si>
  <si>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</si>
  <si>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</si>
  <si>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</si>
  <si>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</si>
  <si>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</si>
  <si>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</si>
  <si>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</si>
  <si>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</si>
  <si>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</si>
  <si>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</si>
  <si>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</si>
  <si>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</si>
  <si>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</si>
  <si>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</si>
  <si>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</si>
  <si>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</si>
  <si>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</si>
  <si>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</si>
  <si>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</si>
  <si>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</si>
  <si>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</si>
  <si>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</si>
  <si>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</si>
  <si>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</si>
  <si>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</si>
  <si>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</si>
  <si>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</si>
  <si>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</si>
  <si>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</si>
  <si>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</si>
  <si>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</si>
  <si>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</si>
  <si>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</si>
  <si>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</si>
  <si>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</si>
  <si>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</si>
  <si>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</si>
  <si>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</si>
  <si>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</si>
  <si>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</si>
  <si>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</si>
  <si>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</si>
  <si>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</si>
  <si>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</si>
  <si>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</si>
  <si>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</si>
  <si>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</si>
  <si>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</si>
  <si>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</si>
  <si>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</si>
  <si>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</si>
  <si>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</si>
  <si>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</si>
  <si>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</si>
  <si>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</si>
  <si>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</si>
  <si>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</si>
  <si>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</si>
  <si>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</si>
  <si>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</si>
  <si>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</si>
  <si>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</si>
  <si>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</si>
  <si>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</si>
  <si>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</si>
  <si>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</si>
  <si>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</si>
  <si>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</si>
  <si>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</si>
  <si>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</si>
  <si>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</si>
  <si>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</si>
  <si>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</si>
  <si>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</si>
  <si>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</si>
  <si>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</si>
  <si>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</si>
  <si>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</si>
  <si>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</si>
  <si>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</si>
  <si>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</si>
  <si>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</si>
  <si>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</si>
  <si>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</si>
  <si>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</si>
  <si>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</si>
  <si>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</si>
  <si>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</si>
  <si>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</si>
  <si>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</si>
  <si>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</si>
  <si>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</si>
  <si>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</si>
  <si>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</si>
  <si>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</si>
  <si>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</si>
  <si>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</si>
  <si>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</si>
  <si>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</si>
  <si>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</si>
  <si>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</si>
  <si>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</si>
  <si>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</si>
  <si>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</si>
  <si>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</si>
  <si>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</si>
  <si>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</si>
  <si>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</si>
  <si>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</si>
  <si>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</si>
  <si>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</si>
  <si>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</si>
  <si>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</si>
  <si>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</si>
  <si>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</si>
  <si>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</si>
  <si>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</si>
  <si>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</si>
  <si>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</si>
  <si>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</si>
  <si>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</si>
  <si>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</si>
  <si>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</si>
  <si>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</si>
  <si>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</si>
  <si>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</si>
  <si>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</si>
  <si>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</si>
  <si>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</si>
  <si>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</si>
  <si>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</si>
  <si>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</si>
  <si>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</si>
  <si>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</si>
  <si>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</si>
  <si>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</si>
  <si>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</si>
  <si>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</si>
  <si>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</si>
  <si>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</si>
  <si>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</si>
  <si>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</si>
  <si>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</si>
  <si>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</si>
  <si>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</si>
  <si>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</si>
  <si>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</si>
  <si>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</si>
  <si>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</si>
  <si>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</si>
  <si>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</si>
  <si>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</si>
  <si>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</si>
  <si>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</si>
  <si>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</si>
  <si>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</si>
  <si>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</si>
  <si>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</si>
  <si>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</si>
  <si>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</si>
  <si>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</si>
  <si>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</si>
  <si>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</si>
  <si>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</si>
  <si>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</si>
  <si>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</si>
  <si>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</si>
  <si>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</si>
  <si>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</si>
  <si>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</si>
  <si>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</si>
  <si>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</si>
  <si>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</si>
  <si>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</si>
  <si>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</si>
  <si>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</si>
  <si>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</si>
  <si>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</si>
  <si>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</si>
  <si>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</si>
  <si>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</si>
  <si>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</si>
  <si>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</si>
  <si>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</si>
  <si>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</si>
  <si>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</si>
  <si>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</si>
  <si>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</si>
  <si>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</si>
  <si>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</si>
  <si>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</si>
  <si>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</si>
  <si>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</si>
  <si>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</si>
  <si>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</si>
  <si>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</si>
  <si>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</si>
  <si>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</si>
  <si>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</si>
  <si>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</si>
  <si>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</si>
  <si>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</si>
  <si>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</si>
  <si>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</si>
  <si>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</si>
  <si>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</si>
  <si>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</si>
  <si>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</si>
  <si>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</si>
  <si>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</si>
  <si>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</si>
  <si>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</si>
  <si>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</si>
  <si>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</si>
  <si>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</si>
  <si>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</si>
  <si>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</si>
  <si>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</si>
  <si>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</si>
  <si>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</si>
  <si>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</si>
  <si>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</si>
  <si>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</si>
  <si>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</si>
  <si>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</si>
  <si>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</si>
  <si>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</si>
  <si>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</si>
  <si>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</si>
  <si>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</si>
  <si>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</si>
  <si>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</si>
  <si>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</si>
  <si>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</si>
  <si>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</si>
  <si>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</si>
  <si>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</si>
  <si>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</si>
  <si>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</si>
  <si>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</si>
  <si>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</si>
  <si>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</si>
  <si>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</si>
  <si>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</si>
  <si>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</si>
  <si>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</si>
  <si>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</si>
  <si>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</si>
  <si>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</si>
  <si>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</si>
  <si>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</si>
  <si>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</si>
  <si>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</si>
  <si>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</si>
  <si>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</si>
  <si>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</si>
  <si>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</si>
  <si>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</si>
  <si>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</si>
  <si>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</si>
  <si>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</si>
  <si>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</si>
  <si>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</si>
  <si>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</si>
  <si>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</si>
  <si>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</si>
  <si>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</si>
  <si>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</si>
  <si>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</si>
  <si>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</si>
  <si>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</si>
  <si>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</si>
  <si>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</si>
  <si>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</si>
  <si>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</si>
  <si>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</si>
  <si>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</si>
  <si>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</si>
  <si>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</si>
  <si>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</si>
  <si>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</si>
  <si>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</si>
  <si>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</si>
  <si>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</si>
  <si>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</si>
  <si>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</si>
  <si>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</si>
  <si>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</si>
  <si>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</si>
  <si>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</si>
  <si>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</si>
  <si>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</si>
  <si>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</si>
  <si>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</si>
  <si>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</si>
  <si>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</si>
  <si>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</si>
  <si>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</si>
  <si>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</si>
  <si>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</si>
  <si>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</si>
  <si>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</si>
  <si>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</si>
  <si>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</si>
  <si>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</si>
  <si>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</si>
  <si>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</si>
  <si>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</si>
  <si>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</si>
  <si>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</si>
  <si>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</si>
  <si>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</si>
  <si>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</si>
  <si>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</si>
  <si>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</si>
  <si>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</si>
  <si>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</si>
  <si>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</si>
  <si>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</si>
  <si>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</si>
  <si>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</si>
  <si>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</si>
  <si>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</si>
  <si>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</si>
  <si>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</si>
  <si>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</si>
  <si>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</si>
  <si>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</si>
  <si>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</si>
  <si>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</si>
  <si>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</si>
  <si>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</si>
  <si>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</si>
  <si>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</si>
  <si>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</si>
  <si>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</si>
  <si>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</si>
  <si>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</si>
  <si>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</si>
  <si>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</si>
  <si>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</si>
  <si>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</si>
  <si>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</si>
  <si>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</si>
  <si>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</si>
  <si>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</si>
  <si>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</si>
  <si>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</si>
  <si>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</si>
  <si>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</si>
  <si>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</si>
  <si>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</si>
  <si>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</si>
  <si>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</si>
  <si>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</si>
  <si>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</si>
  <si>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</si>
  <si>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</si>
  <si>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</si>
  <si>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</si>
  <si>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</si>
  <si>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</si>
  <si>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</si>
  <si>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</si>
  <si>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</si>
  <si>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</si>
  <si>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</si>
  <si>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</si>
  <si>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</si>
  <si>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</si>
  <si>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</si>
  <si>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</si>
  <si>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</si>
  <si>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</si>
  <si>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</si>
  <si>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</si>
  <si>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</si>
  <si>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</si>
  <si>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</si>
  <si>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</si>
  <si>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</si>
  <si>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</si>
  <si>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</si>
  <si>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</si>
  <si>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</si>
  <si>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</si>
  <si>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</si>
  <si>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</si>
  <si>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</si>
  <si>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</si>
  <si>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</si>
  <si>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</si>
  <si>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</si>
  <si>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</si>
  <si>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</si>
  <si>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</si>
  <si>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</si>
  <si>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</si>
  <si>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</si>
  <si>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</si>
  <si>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</si>
  <si>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</si>
  <si>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</si>
  <si>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</si>
  <si>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</si>
  <si>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</si>
  <si>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</si>
  <si>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</si>
  <si>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</si>
  <si>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</si>
  <si>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</si>
  <si>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</si>
  <si>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</si>
  <si>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</si>
  <si>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</si>
  <si>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</si>
  <si>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</si>
  <si>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</si>
  <si>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</si>
  <si>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</si>
  <si>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</si>
  <si>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</si>
  <si>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</si>
  <si>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</si>
  <si>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</si>
  <si>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</si>
  <si>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</si>
  <si>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</si>
  <si>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</si>
  <si>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</si>
  <si>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</si>
  <si>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</si>
  <si>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</si>
  <si>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</si>
  <si>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</si>
  <si>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</si>
  <si>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</si>
  <si>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</si>
  <si>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</si>
  <si>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</si>
  <si>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</si>
  <si>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</si>
  <si>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</si>
  <si>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</si>
  <si>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</si>
  <si>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</si>
  <si>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</si>
  <si>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</si>
  <si>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</si>
  <si>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</si>
  <si>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</si>
  <si>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</si>
  <si>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</si>
  <si>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</si>
  <si>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</si>
  <si>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</si>
  <si>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</si>
  <si>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</si>
  <si>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</si>
  <si>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</si>
  <si>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</si>
  <si>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</si>
  <si>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</si>
  <si>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</si>
  <si>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</si>
  <si>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</si>
  <si>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</si>
  <si>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</si>
  <si>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</si>
  <si>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</si>
  <si>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</si>
  <si>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</si>
  <si>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</si>
  <si>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</si>
  <si>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</si>
  <si>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</si>
  <si>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</si>
  <si>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</si>
  <si>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</si>
  <si>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</si>
  <si>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</si>
  <si>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</si>
  <si>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</si>
  <si>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</si>
  <si>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</si>
  <si>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</si>
  <si>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</si>
  <si>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</si>
  <si>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</si>
  <si>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</si>
  <si>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</si>
  <si>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</si>
  <si>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</si>
  <si>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</si>
  <si>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</si>
  <si>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</si>
  <si>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</si>
  <si>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</si>
  <si>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</si>
  <si>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</si>
  <si>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</si>
  <si>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</si>
  <si>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</si>
  <si>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</si>
  <si>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</si>
  <si>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</si>
  <si>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</si>
  <si>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</si>
  <si>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</si>
  <si>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</si>
  <si>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</si>
  <si>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</si>
  <si>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</si>
  <si>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</si>
  <si>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</si>
  <si>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</si>
  <si>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</si>
  <si>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</si>
  <si>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</si>
  <si>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</si>
  <si>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</si>
  <si>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</si>
  <si>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</si>
  <si>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</si>
  <si>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</si>
  <si>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</si>
  <si>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</si>
  <si>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</si>
  <si>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</si>
  <si>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</si>
  <si>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</si>
  <si>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</si>
  <si>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</si>
  <si>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</si>
  <si>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</si>
  <si>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</si>
  <si>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</si>
  <si>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</si>
  <si>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</si>
  <si>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</si>
  <si>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</si>
  <si>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</si>
  <si>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</si>
  <si>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</si>
  <si>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</si>
  <si>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</si>
  <si>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</si>
  <si>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</si>
  <si>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</si>
  <si>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</si>
  <si>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</si>
  <si>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</si>
  <si>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</si>
  <si>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</si>
  <si>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</si>
  <si>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</si>
  <si>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</si>
  <si>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</si>
  <si>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</si>
  <si>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</si>
  <si>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</si>
  <si>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</si>
  <si>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</si>
  <si>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</si>
  <si>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</si>
  <si>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</si>
  <si>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</si>
  <si>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</si>
  <si>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</si>
  <si>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</si>
  <si>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</si>
  <si>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</si>
  <si>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</si>
  <si>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</si>
  <si>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</si>
  <si>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</si>
  <si>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</si>
  <si>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</si>
  <si>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</si>
  <si>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</si>
  <si>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</si>
  <si>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</si>
  <si>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</si>
  <si>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</si>
  <si>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</si>
  <si>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</si>
  <si>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</si>
  <si>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</si>
  <si>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</si>
  <si>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</si>
  <si>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</si>
  <si>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</si>
  <si>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</si>
  <si>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</si>
  <si>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</si>
  <si>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</si>
  <si>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</si>
  <si>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</si>
  <si>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</si>
  <si>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</si>
  <si>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</si>
  <si>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</si>
  <si>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</si>
  <si>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</si>
  <si>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</si>
  <si>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</si>
  <si>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</si>
  <si>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</si>
  <si>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</si>
  <si>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</si>
  <si>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</si>
  <si>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</si>
  <si>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</si>
  <si>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</si>
  <si>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</si>
  <si>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</si>
  <si>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</si>
  <si>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</si>
  <si>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</si>
  <si>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</si>
  <si>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</si>
  <si>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</si>
  <si>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</si>
  <si>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</si>
  <si>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</si>
  <si>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</si>
  <si>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</si>
  <si>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</si>
  <si>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</si>
  <si>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</si>
  <si>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</si>
  <si>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</si>
  <si>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</si>
  <si>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</si>
  <si>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</si>
  <si>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</si>
  <si>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</si>
  <si>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</si>
  <si>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</si>
  <si>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</si>
  <si>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</si>
  <si>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</si>
  <si>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</si>
  <si>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</si>
  <si>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</si>
  <si>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</si>
  <si>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</si>
  <si>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</si>
  <si>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</si>
  <si>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</si>
  <si>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</si>
  <si>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</si>
  <si>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</si>
  <si>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</si>
  <si>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</si>
  <si>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</si>
  <si>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</si>
  <si>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</si>
  <si>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</si>
  <si>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</si>
  <si>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</si>
  <si>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</si>
  <si>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</si>
  <si>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</si>
  <si>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</si>
  <si>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</si>
  <si>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</si>
  <si>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</si>
  <si>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</si>
  <si>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</si>
  <si>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</si>
  <si>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</si>
  <si>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</si>
  <si>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</si>
  <si>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</si>
  <si>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</si>
  <si>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</si>
  <si>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</si>
  <si>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</si>
  <si>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</si>
  <si>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</si>
  <si>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</si>
  <si>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</si>
  <si>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</si>
  <si>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</si>
  <si>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</si>
  <si>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</si>
  <si>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</si>
  <si>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</si>
  <si>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</si>
  <si>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</si>
  <si>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</si>
  <si>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</si>
  <si>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</si>
  <si>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</si>
  <si>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</si>
  <si>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</si>
  <si>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</si>
  <si>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</si>
  <si>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</si>
  <si>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</si>
  <si>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</si>
  <si>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</si>
  <si>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</si>
  <si>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</si>
  <si>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</si>
  <si>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</si>
  <si>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</si>
  <si>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</si>
  <si>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</si>
  <si>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</si>
  <si>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</si>
  <si>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</si>
  <si>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</si>
  <si>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</si>
  <si>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</si>
  <si>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</si>
  <si>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</si>
  <si>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</si>
  <si>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</si>
  <si>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</si>
  <si>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</si>
  <si>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</si>
  <si>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</si>
  <si>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</si>
  <si>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</si>
  <si>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</si>
  <si>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</si>
  <si>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</si>
  <si>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</si>
  <si>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</si>
  <si>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</si>
  <si>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</si>
  <si>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</si>
  <si>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</si>
  <si>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</si>
  <si>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</si>
  <si>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</si>
  <si>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</si>
  <si>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</si>
  <si>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</si>
  <si>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</si>
  <si>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</si>
  <si>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</si>
  <si>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</si>
  <si>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</si>
  <si>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</si>
  <si>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</si>
  <si>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</si>
  <si>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</si>
  <si>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</si>
  <si>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</si>
  <si>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</si>
  <si>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</si>
  <si>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</si>
  <si>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</si>
  <si>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</si>
  <si>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</si>
  <si>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</si>
  <si>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</si>
  <si>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</si>
  <si>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</si>
  <si>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</si>
  <si>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</si>
  <si>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</si>
  <si>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</si>
  <si>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</si>
  <si>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</si>
  <si>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</si>
  <si>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</si>
  <si>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</si>
  <si>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</si>
  <si>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</si>
  <si>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</si>
  <si>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</si>
  <si>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</si>
  <si>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</si>
  <si>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</si>
  <si>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</si>
  <si>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</si>
  <si>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</si>
  <si>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</si>
  <si>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</si>
  <si>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</si>
  <si>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</si>
  <si>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</si>
  <si>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</si>
  <si>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</si>
  <si>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</si>
  <si>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</si>
  <si>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</si>
  <si>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</si>
  <si>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</si>
  <si>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</si>
  <si>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</si>
  <si>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</si>
  <si>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</si>
  <si>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</si>
  <si>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</si>
  <si>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</si>
  <si>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</si>
  <si>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</si>
  <si>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</si>
  <si>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</si>
  <si>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</si>
  <si>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</si>
  <si>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</si>
  <si>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</si>
  <si>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</si>
  <si>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</si>
  <si>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</si>
  <si>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</si>
  <si>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</si>
  <si>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</si>
  <si>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</si>
  <si>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</si>
  <si>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</si>
  <si>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</si>
  <si>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</si>
  <si>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</si>
  <si>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</si>
  <si>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</si>
  <si>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</si>
  <si>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</si>
  <si>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</si>
  <si>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</si>
  <si>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</si>
  <si>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</si>
  <si>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</si>
  <si>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</si>
  <si>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</si>
  <si>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</si>
  <si>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</si>
  <si>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</si>
  <si>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</si>
  <si>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</si>
  <si>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</si>
  <si>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</si>
  <si>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</si>
  <si>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</si>
  <si>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</si>
  <si>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</si>
  <si>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</si>
  <si>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</si>
  <si>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</si>
  <si>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</si>
  <si>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</si>
  <si>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</si>
  <si>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</si>
  <si>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</si>
  <si>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</si>
  <si>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</si>
  <si>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</si>
  <si>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</si>
  <si>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</si>
  <si>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</si>
  <si>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</si>
  <si>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</si>
  <si>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</si>
  <si>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</si>
  <si>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</si>
  <si>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</si>
  <si>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</si>
  <si>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</si>
  <si>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</si>
  <si>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</si>
  <si>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</si>
  <si>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</si>
  <si>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</si>
  <si>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</si>
  <si>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</si>
  <si>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</si>
  <si>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</si>
  <si>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</si>
  <si>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</si>
  <si>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</si>
  <si>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</si>
  <si>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</si>
  <si>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</si>
  <si>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</si>
  <si>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</si>
  <si>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</si>
  <si>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</si>
  <si>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</si>
  <si>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</si>
  <si>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</si>
  <si>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</si>
  <si>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</si>
  <si>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</si>
  <si>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</si>
  <si>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</si>
  <si>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</si>
  <si>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</si>
  <si>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</si>
  <si>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</si>
  <si>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</si>
  <si>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</si>
  <si>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</si>
  <si>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</si>
  <si>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</si>
  <si>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</si>
  <si>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</si>
  <si>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</si>
  <si>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</si>
  <si>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</si>
  <si>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</si>
  <si>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</si>
  <si>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</si>
  <si>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</si>
  <si>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</si>
  <si>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</si>
  <si>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</si>
  <si>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</si>
  <si>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</si>
  <si>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</si>
  <si>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</si>
  <si>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</si>
  <si>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</si>
  <si>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</si>
  <si>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</si>
  <si>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</si>
  <si>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</si>
  <si>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</si>
  <si>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</si>
  <si>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</si>
  <si>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</si>
  <si>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</si>
  <si>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</si>
  <si>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</si>
  <si>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</si>
  <si>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</si>
  <si>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</si>
  <si>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</si>
  <si>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</si>
  <si>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</si>
  <si>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</si>
  <si>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</si>
  <si>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</si>
  <si>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</si>
  <si>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</si>
  <si>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</si>
  <si>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</si>
  <si>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</si>
  <si>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</si>
  <si>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</si>
  <si>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</si>
  <si>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</si>
  <si>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</si>
  <si>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</si>
  <si>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</si>
  <si>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</si>
  <si>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</si>
  <si>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</si>
  <si>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</si>
  <si>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</si>
  <si>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</si>
  <si>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</si>
  <si>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</si>
  <si>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</si>
  <si>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</si>
  <si>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</si>
  <si>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</si>
  <si>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</si>
  <si>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</si>
  <si>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</si>
  <si>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</si>
  <si>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</si>
  <si>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</si>
  <si>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</si>
  <si>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</si>
  <si>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</si>
  <si>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</si>
  <si>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</si>
  <si>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</si>
  <si>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</si>
  <si>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</si>
  <si>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</si>
  <si>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</si>
  <si>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</si>
  <si>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</si>
  <si>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</si>
  <si>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</si>
  <si>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</si>
  <si>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</si>
  <si>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</si>
  <si>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</si>
  <si>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</si>
  <si>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</si>
  <si>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</si>
  <si>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</si>
  <si>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</si>
  <si>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</si>
  <si>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</si>
  <si>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</si>
  <si>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</si>
  <si>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</si>
  <si>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</si>
  <si>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</si>
  <si>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</si>
  <si>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</si>
  <si>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</si>
  <si>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</si>
  <si>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</si>
  <si>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</si>
  <si>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</si>
  <si>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</si>
  <si>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</si>
  <si>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</si>
  <si>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</si>
  <si>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</si>
  <si>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</si>
  <si>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</si>
  <si>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</si>
  <si>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</si>
  <si>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</si>
  <si>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</si>
  <si>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</si>
  <si>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</si>
  <si>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</si>
  <si>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</si>
  <si>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</si>
  <si>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</si>
  <si>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</si>
  <si>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</si>
  <si>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</si>
  <si>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</si>
  <si>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</si>
  <si>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</si>
  <si>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</si>
  <si>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</si>
  <si>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</si>
  <si>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</si>
  <si>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</si>
  <si>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</si>
  <si>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</si>
  <si>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</si>
  <si>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</si>
  <si>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</si>
  <si>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</si>
  <si>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</si>
  <si>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</si>
  <si>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</si>
  <si>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</si>
  <si>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</si>
  <si>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</si>
  <si>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</si>
  <si>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</si>
  <si>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</si>
  <si>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</si>
  <si>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</si>
  <si>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</si>
  <si>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</si>
  <si>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</si>
  <si>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</si>
  <si>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</si>
  <si>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</si>
  <si>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</si>
  <si>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</si>
  <si>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</si>
  <si>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</si>
  <si>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</si>
  <si>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</si>
  <si>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</si>
  <si>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</si>
  <si>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</si>
  <si>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</si>
  <si>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</si>
  <si>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</si>
  <si>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</si>
  <si>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</si>
  <si>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</si>
  <si>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</si>
  <si>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</si>
  <si>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</si>
  <si>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</si>
  <si>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</si>
  <si>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</si>
  <si>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</si>
  <si>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</si>
  <si>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</si>
  <si>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</si>
  <si>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</si>
  <si>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</si>
  <si>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</si>
  <si>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</si>
  <si>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</si>
  <si>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</si>
  <si>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</si>
  <si>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</si>
  <si>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</si>
  <si>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</si>
  <si>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</si>
  <si>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</si>
  <si>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</si>
  <si>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</si>
  <si>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</si>
  <si>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</si>
  <si>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</si>
  <si>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</si>
  <si>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</si>
  <si>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</si>
  <si>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</si>
  <si>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</si>
  <si>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</si>
  <si>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</si>
  <si>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</si>
  <si>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</si>
  <si>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</si>
  <si>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</si>
  <si>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</si>
  <si>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</si>
  <si>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</si>
  <si>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</si>
  <si>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</si>
  <si>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</si>
  <si>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</si>
  <si>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</si>
  <si>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</si>
  <si>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</si>
  <si>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</si>
  <si>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</si>
  <si>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</si>
  <si>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</si>
  <si>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</si>
  <si>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</si>
  <si>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</si>
  <si>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</si>
  <si>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</si>
  <si>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</si>
  <si>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</si>
  <si>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</si>
  <si>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</si>
  <si>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</si>
  <si>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</si>
  <si>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</si>
  <si>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</si>
  <si>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</si>
  <si>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</si>
  <si>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</si>
  <si>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</si>
  <si>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</si>
  <si>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</si>
  <si>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</si>
  <si>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</si>
  <si>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</si>
  <si>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</si>
  <si>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</si>
  <si>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</si>
  <si>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</si>
  <si>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</si>
  <si>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</si>
  <si>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</si>
  <si>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</si>
  <si>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</si>
  <si>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</si>
  <si>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</si>
  <si>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</si>
  <si>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</si>
  <si>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</si>
  <si>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</si>
  <si>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</si>
  <si>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</si>
  <si>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</si>
  <si>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</si>
  <si>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</si>
  <si>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</si>
  <si>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</si>
  <si>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</si>
  <si>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</si>
  <si>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</si>
  <si>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</si>
  <si>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</si>
  <si>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</si>
  <si>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</si>
  <si>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</si>
  <si>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</si>
  <si>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</si>
  <si>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</si>
  <si>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</si>
  <si>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</si>
  <si>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</si>
  <si>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</si>
  <si>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</si>
  <si>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</si>
  <si>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</si>
  <si>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</si>
  <si>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</si>
  <si>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</si>
  <si>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</si>
  <si>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</si>
  <si>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</si>
  <si>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</si>
  <si>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</si>
  <si>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</si>
  <si>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</si>
  <si>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</si>
  <si>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</si>
  <si>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</si>
  <si>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</si>
  <si>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</si>
  <si>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</si>
  <si>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</si>
  <si>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</si>
  <si>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</si>
  <si>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</si>
  <si>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</si>
  <si>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</si>
  <si>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</si>
  <si>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</si>
  <si>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</si>
  <si>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</si>
  <si>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</si>
  <si>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</si>
  <si>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</si>
  <si>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</si>
  <si>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</si>
  <si>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</si>
  <si>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</si>
  <si>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</si>
  <si>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</si>
  <si>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</si>
  <si>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</si>
  <si>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</si>
  <si>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</si>
  <si>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</si>
  <si>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</si>
  <si>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</si>
  <si>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</si>
  <si>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</si>
  <si>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</si>
  <si>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</si>
  <si>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</si>
  <si>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</si>
  <si>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</si>
  <si>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</si>
  <si>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</si>
  <si>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</si>
  <si>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</si>
  <si>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</si>
  <si>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</si>
  <si>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</si>
  <si>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</si>
  <si>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</si>
  <si>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</si>
  <si>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</si>
  <si>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</si>
  <si>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</si>
  <si>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</si>
  <si>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</si>
  <si>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</si>
  <si>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</si>
  <si>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</si>
  <si>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</si>
  <si>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</si>
  <si>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</si>
  <si>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</si>
  <si>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</si>
  <si>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</si>
  <si>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</si>
  <si>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</si>
  <si>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</si>
  <si>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</si>
  <si>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</si>
  <si>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</si>
  <si>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</si>
  <si>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</si>
  <si>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</si>
  <si>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</si>
  <si>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</si>
  <si>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</si>
  <si>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</si>
  <si>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</si>
  <si>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</si>
  <si>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</si>
  <si>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</si>
  <si>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</si>
  <si>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</si>
  <si>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</si>
  <si>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</si>
  <si>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</si>
  <si>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</si>
  <si>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</si>
  <si>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</si>
  <si>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</si>
  <si>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</si>
  <si>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</si>
  <si>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</si>
  <si>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</si>
  <si>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</si>
  <si>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</si>
  <si>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</si>
  <si>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</si>
  <si>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</si>
  <si>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</si>
  <si>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</si>
  <si>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</si>
  <si>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</si>
  <si>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</si>
  <si>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</si>
  <si>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</si>
  <si>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</si>
  <si>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</si>
  <si>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</si>
  <si>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</si>
  <si>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</si>
  <si>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</si>
  <si>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</si>
  <si>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</si>
  <si>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</si>
  <si>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</si>
  <si>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</si>
  <si>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</si>
  <si>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</si>
  <si>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</si>
  <si>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</si>
  <si>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</si>
  <si>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</si>
  <si>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</si>
  <si>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</si>
  <si>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</si>
  <si>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</si>
  <si>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</si>
  <si>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</si>
  <si>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</si>
  <si>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</si>
  <si>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</si>
  <si>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</si>
  <si>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</si>
  <si>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</si>
  <si>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</si>
  <si>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</si>
  <si>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</si>
  <si>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</si>
  <si>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</si>
  <si>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</si>
  <si>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</si>
  <si>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</si>
  <si>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</si>
  <si>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</si>
  <si>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</si>
  <si>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</si>
  <si>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</si>
  <si>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</si>
  <si>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</si>
  <si>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</si>
  <si>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</si>
  <si>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</si>
  <si>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</si>
  <si>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</si>
  <si>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</si>
  <si>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</si>
  <si>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</si>
  <si>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</si>
  <si>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</si>
  <si>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</si>
  <si>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</si>
  <si>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</si>
  <si>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</si>
  <si>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</si>
  <si>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</si>
  <si>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</si>
  <si>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</si>
  <si>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</si>
  <si>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</si>
  <si>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</si>
  <si>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</si>
  <si>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</si>
  <si>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</si>
  <si>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</si>
  <si>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</si>
  <si>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</si>
  <si>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</si>
  <si>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</si>
  <si>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</si>
  <si>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</si>
  <si>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</si>
  <si>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</si>
  <si>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</si>
  <si>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</si>
  <si>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</si>
  <si>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</si>
  <si>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</si>
  <si>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</si>
  <si>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</si>
  <si>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</si>
  <si>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</si>
  <si>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</si>
  <si>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</si>
  <si>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</si>
  <si>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</si>
  <si>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</si>
  <si>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</si>
  <si>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</si>
  <si>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</si>
  <si>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</si>
  <si>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</si>
  <si>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</si>
  <si>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</si>
  <si>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</si>
  <si>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</si>
  <si>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</si>
  <si>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</si>
  <si>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</si>
  <si>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</si>
  <si>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</si>
  <si>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</si>
  <si>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</si>
  <si>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</si>
  <si>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</si>
  <si>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</si>
  <si>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</si>
  <si>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</si>
  <si>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</si>
  <si>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</si>
  <si>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</si>
  <si>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</si>
  <si>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</si>
  <si>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</si>
  <si>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</si>
  <si>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</si>
  <si>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</si>
  <si>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</si>
  <si>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</si>
  <si>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</si>
  <si>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</si>
  <si>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</si>
  <si>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</si>
  <si>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</si>
  <si>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</si>
  <si>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</si>
  <si>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</si>
  <si>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</si>
  <si>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</si>
  <si>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</si>
  <si>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</si>
  <si>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</si>
  <si>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</si>
  <si>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</si>
  <si>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</si>
  <si>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</si>
  <si>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</si>
  <si>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</si>
  <si>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</si>
  <si>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</si>
  <si>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</si>
  <si>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</si>
  <si>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</si>
  <si>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</si>
  <si>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</si>
  <si>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</si>
  <si>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</si>
  <si>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</si>
  <si>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</si>
  <si>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</si>
  <si>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</si>
  <si>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</si>
  <si>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</si>
  <si>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</si>
  <si>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</si>
  <si>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</si>
  <si>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</si>
  <si>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</si>
  <si>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</si>
  <si>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</si>
  <si>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</si>
  <si>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</si>
  <si>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</si>
  <si>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</si>
  <si>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</si>
  <si>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</si>
  <si>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</si>
  <si>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</si>
  <si>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</si>
  <si>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</si>
  <si>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</si>
  <si>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</si>
  <si>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</si>
  <si>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</si>
  <si>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</si>
  <si>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</si>
  <si>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</si>
  <si>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</si>
  <si>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</si>
  <si>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</si>
  <si>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</si>
  <si>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</si>
  <si>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</si>
  <si>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</si>
  <si>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</si>
  <si>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</si>
  <si>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</si>
  <si>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</si>
  <si>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</si>
  <si>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</si>
  <si>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</si>
  <si>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</si>
  <si>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</si>
  <si>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</si>
  <si>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</si>
  <si>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</si>
  <si>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</si>
  <si>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</si>
  <si>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</si>
  <si>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</si>
  <si>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</si>
  <si>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</si>
  <si>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</si>
  <si>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</si>
  <si>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</si>
  <si>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</si>
  <si>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</si>
  <si>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</si>
  <si>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</si>
  <si>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</si>
  <si>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</si>
  <si>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</si>
  <si>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</si>
  <si>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</si>
  <si>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</si>
  <si>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</si>
  <si>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</si>
  <si>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</si>
  <si>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</si>
  <si>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</si>
  <si>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</si>
  <si>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</si>
  <si>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</si>
  <si>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</si>
  <si>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</si>
  <si>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</si>
  <si>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</si>
  <si>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</si>
  <si>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</si>
  <si>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</si>
  <si>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</si>
  <si>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</si>
  <si>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</si>
  <si>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</si>
  <si>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</si>
  <si>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</si>
  <si>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</si>
  <si>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</si>
  <si>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</si>
  <si>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</si>
  <si>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</si>
  <si>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</si>
  <si>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</si>
  <si>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</si>
  <si>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</si>
  <si>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</si>
  <si>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</si>
  <si>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</si>
  <si>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</si>
  <si>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</si>
  <si>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</si>
  <si>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</si>
  <si>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</si>
  <si>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</si>
  <si>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</si>
  <si>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</si>
  <si>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</si>
  <si>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</si>
  <si>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</si>
  <si>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</si>
  <si>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</si>
  <si>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</si>
  <si>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</si>
  <si>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</si>
  <si>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</si>
  <si>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</si>
  <si>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</si>
  <si>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</si>
  <si>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</si>
  <si>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</si>
  <si>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</si>
  <si>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</si>
  <si>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</si>
  <si>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</si>
  <si>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</si>
  <si>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</si>
  <si>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</si>
  <si>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</si>
  <si>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</si>
  <si>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</si>
  <si>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</si>
  <si>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</si>
  <si>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</si>
  <si>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</si>
  <si>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</si>
  <si>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</si>
  <si>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</si>
  <si>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</si>
  <si>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</si>
  <si>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</si>
  <si>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</si>
  <si>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</si>
  <si>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</si>
  <si>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</si>
  <si>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</si>
  <si>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</si>
  <si>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</si>
  <si>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</si>
  <si>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</si>
  <si>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</si>
  <si>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</si>
  <si>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</si>
  <si>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</si>
  <si>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</si>
  <si>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</si>
  <si>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</si>
  <si>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</si>
  <si>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</si>
  <si>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</si>
  <si>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</si>
  <si>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</si>
  <si>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</si>
  <si>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</si>
  <si>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</si>
  <si>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</si>
  <si>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</si>
  <si>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</si>
  <si>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</si>
  <si>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</si>
  <si>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</si>
  <si>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</si>
  <si>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</si>
  <si>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</si>
  <si>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</si>
  <si>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</si>
  <si>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</si>
  <si>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</si>
  <si>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</si>
  <si>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</si>
  <si>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</si>
  <si>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</si>
  <si>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</si>
  <si>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</si>
  <si>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</si>
  <si>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</si>
  <si>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</si>
  <si>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</si>
  <si>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</si>
  <si>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</si>
  <si>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</si>
  <si>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</si>
  <si>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</si>
  <si>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</si>
  <si>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</si>
  <si>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</si>
  <si>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</si>
  <si>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</si>
  <si>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</si>
  <si>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</si>
  <si>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</si>
  <si>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</si>
  <si>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</si>
  <si>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</si>
  <si>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</si>
  <si>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</si>
  <si>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</si>
  <si>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</si>
  <si>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</si>
  <si>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</si>
  <si>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</si>
  <si>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</si>
  <si>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</si>
  <si>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</si>
  <si>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</si>
  <si>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</si>
  <si>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</si>
  <si>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</si>
  <si>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</si>
  <si>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</si>
  <si>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</si>
  <si>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</si>
  <si>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</si>
  <si>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</si>
  <si>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</si>
  <si>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</si>
  <si>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</si>
  <si>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</si>
  <si>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</si>
  <si>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</si>
  <si>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</si>
  <si>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</si>
  <si>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</si>
  <si>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</si>
  <si>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</si>
  <si>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</si>
  <si>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</si>
  <si>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</si>
  <si>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</si>
  <si>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</si>
  <si>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</si>
  <si>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</si>
  <si>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</si>
  <si>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</si>
  <si>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</si>
  <si>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</si>
  <si>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</si>
  <si>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</si>
  <si>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</si>
  <si>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</si>
  <si>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</si>
  <si>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</si>
  <si>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</si>
  <si>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</si>
  <si>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</si>
  <si>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</si>
  <si>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</si>
  <si>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</si>
  <si>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</si>
  <si>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</si>
  <si>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</si>
  <si>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</si>
  <si>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</si>
  <si>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</si>
  <si>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</si>
  <si>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</si>
  <si>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</si>
  <si>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</si>
  <si>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</si>
  <si>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</si>
  <si>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</si>
  <si>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</si>
  <si>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</si>
  <si>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</si>
  <si>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</si>
  <si>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</si>
  <si>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</si>
  <si>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</si>
  <si>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</si>
  <si>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</si>
  <si>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</si>
  <si>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</si>
  <si>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</si>
  <si>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</si>
  <si>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</si>
  <si>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</si>
  <si>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</si>
  <si>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</si>
  <si>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</si>
  <si>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</si>
  <si>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</si>
  <si>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</si>
  <si>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</si>
  <si>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</si>
  <si>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</si>
  <si>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</si>
  <si>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</si>
  <si>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</si>
  <si>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</si>
  <si>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</si>
  <si>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</si>
  <si>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</si>
  <si>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</si>
  <si>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</si>
  <si>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</si>
  <si>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</si>
  <si>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</si>
  <si>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</si>
  <si>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</si>
  <si>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</si>
  <si>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</si>
  <si>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</si>
  <si>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</si>
  <si>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</si>
  <si>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</si>
  <si>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</si>
  <si>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</si>
  <si>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</si>
  <si>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</si>
  <si>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</si>
  <si>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</si>
  <si>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</si>
  <si>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</si>
  <si>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</si>
  <si>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</si>
  <si>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</si>
  <si>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</si>
  <si>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</si>
  <si>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</si>
  <si>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</si>
  <si>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</si>
  <si>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</si>
  <si>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</si>
  <si>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</si>
  <si>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</si>
  <si>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</si>
  <si>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</si>
  <si>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</si>
  <si>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</si>
  <si>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</si>
  <si>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</si>
  <si>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</si>
  <si>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</si>
  <si>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</si>
  <si>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</si>
  <si>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</si>
  <si>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</si>
  <si>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</si>
  <si>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</si>
  <si>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</si>
  <si>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</si>
  <si>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</si>
  <si>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</si>
  <si>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</si>
  <si>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</si>
  <si>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</si>
  <si>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</si>
  <si>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</si>
  <si>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</si>
  <si>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</si>
  <si>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</si>
  <si>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</si>
  <si>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</si>
  <si>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</si>
  <si>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</si>
  <si>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</si>
  <si>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</si>
  <si>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</si>
  <si>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</si>
  <si>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</si>
  <si>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</si>
  <si>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</si>
  <si>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</si>
  <si>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</si>
  <si>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</si>
  <si>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</si>
  <si>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</si>
  <si>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</si>
  <si>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</si>
  <si>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</si>
  <si>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</si>
  <si>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</si>
  <si>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</si>
  <si>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</si>
  <si>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</si>
  <si>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</si>
  <si>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</si>
  <si>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</si>
  <si>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</si>
  <si>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</si>
  <si>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</si>
  <si>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</si>
  <si>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</si>
  <si>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</si>
  <si>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</si>
  <si>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</si>
  <si>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</si>
  <si>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</si>
  <si>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</si>
  <si>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</si>
  <si>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</si>
  <si>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</si>
  <si>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</si>
  <si>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</si>
  <si>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</si>
  <si>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</si>
  <si>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</si>
  <si>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</si>
  <si>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</si>
  <si>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</si>
  <si>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</si>
  <si>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</si>
  <si>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</si>
  <si>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</si>
  <si>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</si>
  <si>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</si>
  <si>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</si>
  <si>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</si>
  <si>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</si>
  <si>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</si>
  <si>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</si>
  <si>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</si>
  <si>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</si>
  <si>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</si>
  <si>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</si>
  <si>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</si>
  <si>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</si>
  <si>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</si>
  <si>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</si>
  <si>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</si>
  <si>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</si>
  <si>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</si>
  <si>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</si>
  <si>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</si>
  <si>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</si>
  <si>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</si>
  <si>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</si>
  <si>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</si>
  <si>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</si>
  <si>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</si>
  <si>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</si>
  <si>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</si>
  <si>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</si>
  <si>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</si>
  <si>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</si>
  <si>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</si>
  <si>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</si>
  <si>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</si>
  <si>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</si>
  <si>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</si>
  <si>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</si>
  <si>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</si>
  <si>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</si>
  <si>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</si>
  <si>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</si>
  <si>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</si>
  <si>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</si>
  <si>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</si>
  <si>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</si>
  <si>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</si>
  <si>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</si>
  <si>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</si>
  <si>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</si>
  <si>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</si>
  <si>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</si>
  <si>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</si>
  <si>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</si>
  <si>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</si>
  <si>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</si>
  <si>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</si>
  <si>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</si>
  <si>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</si>
  <si>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</si>
  <si>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</si>
  <si>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</si>
  <si>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</si>
  <si>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</si>
  <si>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</si>
  <si>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</si>
  <si>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</si>
  <si>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</si>
  <si>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</si>
  <si>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</si>
  <si>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</si>
  <si>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</si>
  <si>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</si>
  <si>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</si>
  <si>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</si>
  <si>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</si>
  <si>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</si>
  <si>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</si>
  <si>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</si>
  <si>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</si>
  <si>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</si>
  <si>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</si>
  <si>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</si>
  <si>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</si>
  <si>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</si>
  <si>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</si>
  <si>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</si>
  <si>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</si>
  <si>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</si>
  <si>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</si>
  <si>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</si>
  <si>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</si>
  <si>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</si>
  <si>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</si>
  <si>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</si>
  <si>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</si>
  <si>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</si>
  <si>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</si>
  <si>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</si>
  <si>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</si>
  <si>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</si>
  <si>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</si>
  <si>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</si>
  <si>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</si>
  <si>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</si>
  <si>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</si>
  <si>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</si>
  <si>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</si>
  <si>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</si>
  <si>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</si>
  <si>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</si>
  <si>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</si>
  <si>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</si>
  <si>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</si>
  <si>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</si>
  <si>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</si>
  <si>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</si>
  <si>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</si>
  <si>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</si>
  <si>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</si>
  <si>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</si>
  <si>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</si>
  <si>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</si>
  <si>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</si>
  <si>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</si>
  <si>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</si>
  <si>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</si>
  <si>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</si>
  <si>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</si>
  <si>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</si>
  <si>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</si>
  <si>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</si>
  <si>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</si>
  <si>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</si>
  <si>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</si>
  <si>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</si>
  <si>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</si>
  <si>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</si>
  <si>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</si>
  <si>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</si>
  <si>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</si>
  <si>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</si>
  <si>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</si>
  <si>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</si>
  <si>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</si>
  <si>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</si>
  <si>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</si>
  <si>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</si>
  <si>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</si>
  <si>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</si>
  <si>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</si>
  <si>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</si>
  <si>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</si>
  <si>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</si>
  <si>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</si>
  <si>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</si>
  <si>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</si>
  <si>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</si>
  <si>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</si>
  <si>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</si>
  <si>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</si>
  <si>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</si>
  <si>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</si>
  <si>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</si>
  <si>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</si>
  <si>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</si>
  <si>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</si>
  <si>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</si>
  <si>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</si>
  <si>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</si>
  <si>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</si>
  <si>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</si>
  <si>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</si>
  <si>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</si>
  <si>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</si>
  <si>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</si>
  <si>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</si>
  <si>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</si>
  <si>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</si>
  <si>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</si>
  <si>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</si>
  <si>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</si>
  <si>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</si>
  <si>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</si>
  <si>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</si>
  <si>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</si>
  <si>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</si>
  <si>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</si>
  <si>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</si>
  <si>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</si>
  <si>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</si>
  <si>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</si>
  <si>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</si>
  <si>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</si>
  <si>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</si>
  <si>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</si>
  <si>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</si>
  <si>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</si>
  <si>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</si>
  <si>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</si>
  <si>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</si>
  <si>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</si>
  <si>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</si>
  <si>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</si>
  <si>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</si>
  <si>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</si>
  <si>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</si>
  <si>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</si>
  <si>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</si>
  <si>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</si>
  <si>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</si>
  <si>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</si>
  <si>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</si>
  <si>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</si>
  <si>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</si>
  <si>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</si>
  <si>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</si>
  <si>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</si>
  <si>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</si>
  <si>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</si>
  <si>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</si>
  <si>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</si>
  <si>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</si>
  <si>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</si>
  <si>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</si>
  <si>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</si>
  <si>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</si>
  <si>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</si>
  <si>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</si>
  <si>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</si>
  <si>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</si>
  <si>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</si>
  <si>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</si>
  <si>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</si>
  <si>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</si>
  <si>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</si>
  <si>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</si>
  <si>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</si>
  <si>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</si>
  <si>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</si>
  <si>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</si>
  <si>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</si>
  <si>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</si>
  <si>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</si>
  <si>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</si>
  <si>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</si>
  <si>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</si>
  <si>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</si>
  <si>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</si>
  <si>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</si>
  <si>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</si>
  <si>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</si>
  <si>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</si>
  <si>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</si>
  <si>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</si>
  <si>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</si>
  <si>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</si>
  <si>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</si>
  <si>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</si>
  <si>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</si>
  <si>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</si>
  <si>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</si>
  <si>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</si>
  <si>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</si>
  <si>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</si>
  <si>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</si>
  <si>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</si>
  <si>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</si>
  <si>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</si>
  <si>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</si>
  <si>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</si>
  <si>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</si>
  <si>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</si>
  <si>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</si>
  <si>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</si>
  <si>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</si>
  <si>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</si>
  <si>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</si>
  <si>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</si>
  <si>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</si>
  <si>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</si>
  <si>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</si>
  <si>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</si>
  <si>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</si>
  <si>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</si>
  <si>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</si>
  <si>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</si>
  <si>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</si>
  <si>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</si>
  <si>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</si>
  <si>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</si>
  <si>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</si>
  <si>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</si>
  <si>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</si>
  <si>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</si>
  <si>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</si>
  <si>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</si>
  <si>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</si>
  <si>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</si>
  <si>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</si>
  <si>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</si>
  <si>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</si>
  <si>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</si>
  <si>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</si>
  <si>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</si>
  <si>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</si>
  <si>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</si>
  <si>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</si>
  <si>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</si>
  <si>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</si>
  <si>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</si>
  <si>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</si>
  <si>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</si>
  <si>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</si>
  <si>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</si>
  <si>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</si>
  <si>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</si>
  <si>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</si>
  <si>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</si>
  <si>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</si>
  <si>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</si>
  <si>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</si>
  <si>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</si>
  <si>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</si>
  <si>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</si>
  <si>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</si>
  <si>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</si>
  <si>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</si>
  <si>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</si>
  <si>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</si>
  <si>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</si>
  <si>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</si>
  <si>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</si>
  <si>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</si>
  <si>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</si>
  <si>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</si>
  <si>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</si>
  <si>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</si>
  <si>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</si>
  <si>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</si>
  <si>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</si>
  <si>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</si>
  <si>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</si>
  <si>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</si>
  <si>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</si>
  <si>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</si>
  <si>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</si>
  <si>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</si>
  <si>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</si>
  <si>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</si>
  <si>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</si>
  <si>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</si>
  <si>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</si>
  <si>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</si>
  <si>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</si>
  <si>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</si>
  <si>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</si>
  <si>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</si>
  <si>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</si>
  <si>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</si>
  <si>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</si>
  <si>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</si>
  <si>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</si>
  <si>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</si>
  <si>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</si>
  <si>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</si>
  <si>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</si>
  <si>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</si>
  <si>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</si>
  <si>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</si>
  <si>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</si>
  <si>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</si>
  <si>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</si>
  <si>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</si>
  <si>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</si>
  <si>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</si>
  <si>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</si>
  <si>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</si>
  <si>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</si>
  <si>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</si>
  <si>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</si>
  <si>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</si>
  <si>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</si>
  <si>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</si>
  <si>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</si>
  <si>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</si>
  <si>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</si>
  <si>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</si>
  <si>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</si>
  <si>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</si>
  <si>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</si>
  <si>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</si>
  <si>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</si>
  <si>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</si>
  <si>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</si>
  <si>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</si>
  <si>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</si>
  <si>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</si>
  <si>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</si>
  <si>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</si>
  <si>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</si>
  <si>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</si>
  <si>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</si>
  <si>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</si>
  <si>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</si>
  <si>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</si>
  <si>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</si>
  <si>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</si>
  <si>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</si>
  <si>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</si>
  <si>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</si>
  <si>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</si>
  <si>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</si>
  <si>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</si>
  <si>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</si>
  <si>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</si>
  <si>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</si>
  <si>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</si>
  <si>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</si>
  <si>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</si>
  <si>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</si>
  <si>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</si>
  <si>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</si>
  <si>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</si>
  <si>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</si>
  <si>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</si>
  <si>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</si>
  <si>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</si>
  <si>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</si>
  <si>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</si>
  <si>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</si>
  <si>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</si>
  <si>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</si>
  <si>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</si>
  <si>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</si>
  <si>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</si>
  <si>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</si>
  <si>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</si>
  <si>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</si>
  <si>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</si>
  <si>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</si>
  <si>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</si>
  <si>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</si>
  <si>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</si>
  <si>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</si>
  <si>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</si>
  <si>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</si>
  <si>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</si>
  <si>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</si>
  <si>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</si>
  <si>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</si>
  <si>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</si>
  <si>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</si>
  <si>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</si>
  <si>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</si>
  <si>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</si>
  <si>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</si>
  <si>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</si>
  <si>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</si>
  <si>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</si>
  <si>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</si>
  <si>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</si>
  <si>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</si>
  <si>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</si>
  <si>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</si>
  <si>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</si>
  <si>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</si>
  <si>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</si>
  <si>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</si>
  <si>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</si>
  <si>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</si>
  <si>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</si>
  <si>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</si>
  <si>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</si>
  <si>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</si>
  <si>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</si>
  <si>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</si>
  <si>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</si>
  <si>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</si>
  <si>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</si>
  <si>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</si>
  <si>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</si>
  <si>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</si>
  <si>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</si>
  <si>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</si>
  <si>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</si>
  <si>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</si>
  <si>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</si>
  <si>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</si>
  <si>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</si>
  <si>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</si>
  <si>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</si>
  <si>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</si>
  <si>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</si>
  <si>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</si>
  <si>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</si>
  <si>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</si>
  <si>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</si>
  <si>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</si>
  <si>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</si>
  <si>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</si>
  <si>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</si>
  <si>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</si>
  <si>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</si>
  <si>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</si>
  <si>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</si>
  <si>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</si>
  <si>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</si>
  <si>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</si>
  <si>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</si>
  <si>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</si>
  <si>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</si>
  <si>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</si>
  <si>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</si>
  <si>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</si>
  <si>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</si>
  <si>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</si>
  <si>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</si>
  <si>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</si>
  <si>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</si>
  <si>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</si>
  <si>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</si>
  <si>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</si>
  <si>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</si>
  <si>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</si>
  <si>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</si>
  <si>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</si>
  <si>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</si>
  <si>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</si>
  <si>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</si>
  <si>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</si>
  <si>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</si>
  <si>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</si>
  <si>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</si>
  <si>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</si>
  <si>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</si>
  <si>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</si>
  <si>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</si>
  <si>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</si>
  <si>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</si>
  <si>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</si>
  <si>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</si>
  <si>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</si>
  <si>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</si>
  <si>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</si>
  <si>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</si>
  <si>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</si>
  <si>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</si>
  <si>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</si>
  <si>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</si>
  <si>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</si>
  <si>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</si>
  <si>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</si>
  <si>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</si>
  <si>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</si>
  <si>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</si>
  <si>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</si>
  <si>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</si>
  <si>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</si>
  <si>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</si>
  <si>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</si>
  <si>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</si>
  <si>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</si>
  <si>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</si>
  <si>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</si>
  <si>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</si>
  <si>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</si>
  <si>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</si>
  <si>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</si>
  <si>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</si>
  <si>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</si>
  <si>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</si>
  <si>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</si>
  <si>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</si>
  <si>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</si>
  <si>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</si>
  <si>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</si>
  <si>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</si>
  <si>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</si>
  <si>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</si>
  <si>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</si>
  <si>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</si>
  <si>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</si>
  <si>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</si>
  <si>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</si>
  <si>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</si>
  <si>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</si>
  <si>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</si>
  <si>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</si>
  <si>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</si>
  <si>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</si>
  <si>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</si>
  <si>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</si>
  <si>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</si>
  <si>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</si>
  <si>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</si>
  <si>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</si>
  <si>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</si>
  <si>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</si>
  <si>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</si>
  <si>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</si>
  <si>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</si>
  <si>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</si>
  <si>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</si>
  <si>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</si>
  <si>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</si>
  <si>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</si>
  <si>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</si>
  <si>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</si>
  <si>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</si>
  <si>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</si>
  <si>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</si>
  <si>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</si>
  <si>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</si>
  <si>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</si>
  <si>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</si>
  <si>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</si>
  <si>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</si>
  <si>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</si>
  <si>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</si>
  <si>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</si>
  <si>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</si>
  <si>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</si>
  <si>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</si>
  <si>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</si>
  <si>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</si>
  <si>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</si>
  <si>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</si>
  <si>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</si>
  <si>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</si>
  <si>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</si>
  <si>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</si>
  <si>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</si>
  <si>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</si>
  <si>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</si>
  <si>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</si>
  <si>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</si>
  <si>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</si>
  <si>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</si>
  <si>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</si>
  <si>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</si>
  <si>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</si>
  <si>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</si>
  <si>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</si>
  <si>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</si>
  <si>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</si>
  <si>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</si>
  <si>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</si>
  <si>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</si>
  <si>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</si>
  <si>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</si>
  <si>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</si>
  <si>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</si>
  <si>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</si>
  <si>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</si>
  <si>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</si>
  <si>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</si>
  <si>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</si>
  <si>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</si>
  <si>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</si>
  <si>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</si>
  <si>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</si>
  <si>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</si>
  <si>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</si>
  <si>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</si>
  <si>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</si>
  <si>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</si>
  <si>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</si>
  <si>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</si>
  <si>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</si>
  <si>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</si>
  <si>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</si>
  <si>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</si>
  <si>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</si>
  <si>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</si>
  <si>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</si>
  <si>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</si>
  <si>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</si>
  <si>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</si>
  <si>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</si>
  <si>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</si>
  <si>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</si>
  <si>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</si>
  <si>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</si>
  <si>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</si>
  <si>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</si>
  <si>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</si>
  <si>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</si>
  <si>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</si>
  <si>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</si>
  <si>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</si>
  <si>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</si>
  <si>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</si>
  <si>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</si>
  <si>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</si>
  <si>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</si>
  <si>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</si>
  <si>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</si>
  <si>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</si>
  <si>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</si>
  <si>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</si>
  <si>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</si>
  <si>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</si>
  <si>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</si>
  <si>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</si>
  <si>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</si>
  <si>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</si>
  <si>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</si>
  <si>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</si>
  <si>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</si>
  <si>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</si>
  <si>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</si>
  <si>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</si>
  <si>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</si>
  <si>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</si>
  <si>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</si>
  <si>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</si>
  <si>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</si>
  <si>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</si>
  <si>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</si>
  <si>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</si>
  <si>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</si>
  <si>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</si>
  <si>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</si>
  <si>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</si>
  <si>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</si>
  <si>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</si>
  <si>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</si>
  <si>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</si>
  <si>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</si>
  <si>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</si>
  <si>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</si>
  <si>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</si>
  <si>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</si>
  <si>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</si>
  <si>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</si>
  <si>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</si>
  <si>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</si>
  <si>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</si>
  <si>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</si>
  <si>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</si>
  <si>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</si>
  <si>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</si>
  <si>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</si>
  <si>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</si>
  <si>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</si>
  <si>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</si>
  <si>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</si>
  <si>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</si>
  <si>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</si>
  <si>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</si>
  <si>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</si>
  <si>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</si>
  <si>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</si>
  <si>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</si>
  <si>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</si>
  <si>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</si>
  <si>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</si>
  <si>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</si>
  <si>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</si>
  <si>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</si>
  <si>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</si>
  <si>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</si>
  <si>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</si>
  <si>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</si>
  <si>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</si>
  <si>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</si>
  <si>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</si>
  <si>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</si>
  <si>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</si>
  <si>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</si>
  <si>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</si>
  <si>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</si>
  <si>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</si>
  <si>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</si>
  <si>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</si>
  <si>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</si>
  <si>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</si>
  <si>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</si>
  <si>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</si>
  <si>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</si>
  <si>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</si>
  <si>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</si>
  <si>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</si>
  <si>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</si>
  <si>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</si>
  <si>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</si>
  <si>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</si>
  <si>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</si>
  <si>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</si>
  <si>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</si>
  <si>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</si>
  <si>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</si>
  <si>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</si>
  <si>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</si>
  <si>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</si>
  <si>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</si>
  <si>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</si>
  <si>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</si>
  <si>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</si>
  <si>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</si>
  <si>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</si>
  <si>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</si>
  <si>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</si>
  <si>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</si>
  <si>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</si>
  <si>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</si>
  <si>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</si>
  <si>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</si>
  <si>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</si>
  <si>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</si>
  <si>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</si>
  <si>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</si>
  <si>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</si>
  <si>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</si>
  <si>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</si>
  <si>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</si>
  <si>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</si>
  <si>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</si>
  <si>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</si>
  <si>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</si>
  <si>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</si>
  <si>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</si>
  <si>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</si>
  <si>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</si>
  <si>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</si>
  <si>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</si>
  <si>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</si>
  <si>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</si>
  <si>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</si>
  <si>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</si>
  <si>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</si>
  <si>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</si>
  <si>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</si>
  <si>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</si>
  <si>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</si>
  <si>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</si>
  <si>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</si>
  <si>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</si>
  <si>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</si>
  <si>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</si>
  <si>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</si>
  <si>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</si>
  <si>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</si>
  <si>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</si>
  <si>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</si>
  <si>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</si>
  <si>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</si>
  <si>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</si>
  <si>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</si>
  <si>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</si>
  <si>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</si>
  <si>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</si>
  <si>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</si>
  <si>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</si>
  <si>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</si>
  <si>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</si>
  <si>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</si>
  <si>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</si>
  <si>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</si>
  <si>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</si>
  <si>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</si>
  <si>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</si>
  <si>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</si>
  <si>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</si>
  <si>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</si>
  <si>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</si>
  <si>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</si>
  <si>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</si>
  <si>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</si>
  <si>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</si>
  <si>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</si>
  <si>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</si>
  <si>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</si>
  <si>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</si>
  <si>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</si>
  <si>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</si>
  <si>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</si>
  <si>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</si>
  <si>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</si>
  <si>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</si>
  <si>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</si>
  <si>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</si>
  <si>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</si>
  <si>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</si>
  <si>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</si>
  <si>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</si>
  <si>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</si>
  <si>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</si>
  <si>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</si>
  <si>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</si>
  <si>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</si>
  <si>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</si>
  <si>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</si>
  <si>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</si>
  <si>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</si>
  <si>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</si>
  <si>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</si>
  <si>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</si>
  <si>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</si>
  <si>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</si>
  <si>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</si>
  <si>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</si>
  <si>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</si>
  <si>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</si>
  <si>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</si>
  <si>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</si>
  <si>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</si>
  <si>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</si>
  <si>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</si>
  <si>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</si>
  <si>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</si>
  <si>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</si>
  <si>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</si>
  <si>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</si>
  <si>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</si>
  <si>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</si>
  <si>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</si>
  <si>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</si>
  <si>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</si>
  <si>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</si>
  <si>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</si>
  <si>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</si>
  <si>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</si>
  <si>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</si>
  <si>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</si>
  <si>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</si>
  <si>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</si>
  <si>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</si>
  <si>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</si>
  <si>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</si>
  <si>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</si>
  <si>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</si>
  <si>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</si>
  <si>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</si>
  <si>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</si>
  <si>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</si>
  <si>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</si>
  <si>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</si>
  <si>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</si>
  <si>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</si>
  <si>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</si>
  <si>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</si>
  <si>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</si>
  <si>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</si>
  <si>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</si>
  <si>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</si>
  <si>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</si>
  <si>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</si>
  <si>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</si>
  <si>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</si>
  <si>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</si>
  <si>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</si>
  <si>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</si>
  <si>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</si>
  <si>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</si>
  <si>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</si>
  <si>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</si>
  <si>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</si>
  <si>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</si>
  <si>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</si>
  <si>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</si>
  <si>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</si>
  <si>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</si>
  <si>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</si>
  <si>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</si>
  <si>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</si>
  <si>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</si>
  <si>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</si>
  <si>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</si>
  <si>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</si>
  <si>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</si>
  <si>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</si>
  <si>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</si>
  <si>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</si>
  <si>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</si>
  <si>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</si>
  <si>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</si>
  <si>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</si>
  <si>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</si>
  <si>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</si>
  <si>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</si>
  <si>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</si>
  <si>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</si>
  <si>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</si>
  <si>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</si>
  <si>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</si>
  <si>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</si>
  <si>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</si>
  <si>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</si>
  <si>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</si>
  <si>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</si>
  <si>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</si>
  <si>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</si>
  <si>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</si>
  <si>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</si>
  <si>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</si>
  <si>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</si>
  <si>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</si>
  <si>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</si>
  <si>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</si>
  <si>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</si>
  <si>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</si>
  <si>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</si>
  <si>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</si>
  <si>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</si>
  <si>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</si>
  <si>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</si>
  <si>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</si>
  <si>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</si>
  <si>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</si>
  <si>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</si>
  <si>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</si>
  <si>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</si>
  <si>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</si>
  <si>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</si>
  <si>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</si>
  <si>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</si>
  <si>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</si>
  <si>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</si>
  <si>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</si>
  <si>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</si>
  <si>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</si>
  <si>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</si>
  <si>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</si>
  <si>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</si>
  <si>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</si>
  <si>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</si>
  <si>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</si>
  <si>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</si>
  <si>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</si>
  <si>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</si>
  <si>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</si>
  <si>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</si>
  <si>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</si>
  <si>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</si>
  <si>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</si>
  <si>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</si>
  <si>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</si>
  <si>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</si>
  <si>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</si>
  <si>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</si>
  <si>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</si>
  <si>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</si>
  <si>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</si>
  <si>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</si>
  <si>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</si>
  <si>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</si>
  <si>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</si>
  <si>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</si>
  <si>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</si>
  <si>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</si>
  <si>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</si>
  <si>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</si>
  <si>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</si>
  <si>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</si>
  <si>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</si>
  <si>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</si>
  <si>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</si>
  <si>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</si>
  <si>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</si>
  <si>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</si>
  <si>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</si>
  <si>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</si>
  <si>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</si>
  <si>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</si>
  <si>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</si>
  <si>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</si>
  <si>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</si>
  <si>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</si>
  <si>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</si>
  <si>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</si>
  <si>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</si>
  <si>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</si>
  <si>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</si>
  <si>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</si>
  <si>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</si>
  <si>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</si>
  <si>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</si>
  <si>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</si>
  <si>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</si>
  <si>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</si>
  <si>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</si>
  <si>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</si>
  <si>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</si>
  <si>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</si>
  <si>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</si>
  <si>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</si>
  <si>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</si>
  <si>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</si>
  <si>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</si>
  <si>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</si>
  <si>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</si>
  <si>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</si>
  <si>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</si>
  <si>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</si>
  <si>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</si>
  <si>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</si>
  <si>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</si>
  <si>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</si>
  <si>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</si>
  <si>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</si>
  <si>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</si>
  <si>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</si>
  <si>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</si>
  <si>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</si>
  <si>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</si>
  <si>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</si>
  <si>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</si>
  <si>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</si>
  <si>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</si>
  <si>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</si>
  <si>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</si>
  <si>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</si>
  <si>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</si>
  <si>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</si>
  <si>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</si>
  <si>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</si>
  <si>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</si>
  <si>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</si>
  <si>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</si>
  <si>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</si>
  <si>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</si>
  <si>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</si>
  <si>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</si>
  <si>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</si>
  <si>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</si>
  <si>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</si>
  <si>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</si>
  <si>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</si>
  <si>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</si>
  <si>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</si>
  <si>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</si>
  <si>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</si>
  <si>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</si>
  <si>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</si>
  <si>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</si>
  <si>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</si>
  <si>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</si>
  <si>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</si>
  <si>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</si>
  <si>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</si>
  <si>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</si>
  <si>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</si>
  <si>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</si>
  <si>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</si>
  <si>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</si>
  <si>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</si>
  <si>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</si>
  <si>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</si>
  <si>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</si>
  <si>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</si>
  <si>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</si>
  <si>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</si>
  <si>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</si>
  <si>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</si>
  <si>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</si>
  <si>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</si>
  <si>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</si>
  <si>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</si>
  <si>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</si>
  <si>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</si>
  <si>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</si>
  <si>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</si>
  <si>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</si>
  <si>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</si>
  <si>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</si>
  <si>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</si>
  <si>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</si>
  <si>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</si>
  <si>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</si>
  <si>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</si>
  <si>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</si>
  <si>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</si>
  <si>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</si>
  <si>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</si>
  <si>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</si>
  <si>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</si>
  <si>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</si>
  <si>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</si>
  <si>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</si>
  <si>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</si>
  <si>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</si>
  <si>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</si>
  <si>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</si>
  <si>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</si>
  <si>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</si>
  <si>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</si>
  <si>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</si>
  <si>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</si>
  <si>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</si>
  <si>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</si>
  <si>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</si>
  <si>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</si>
  <si>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</si>
  <si>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</si>
  <si>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</si>
  <si>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</si>
  <si>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</si>
  <si>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</si>
  <si>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</si>
  <si>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</si>
  <si>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</si>
  <si>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</si>
  <si>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</si>
  <si>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</si>
  <si>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</si>
  <si>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</si>
  <si>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</si>
  <si>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</si>
  <si>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</si>
  <si>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</si>
  <si>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</si>
  <si>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</si>
  <si>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</si>
  <si>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</si>
  <si>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</si>
  <si>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</si>
  <si>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</si>
  <si>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</si>
  <si>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</si>
  <si>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</si>
  <si>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</si>
  <si>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</si>
  <si>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</si>
  <si>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</si>
  <si>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</si>
  <si>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</si>
  <si>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</si>
  <si>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</si>
  <si>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</si>
  <si>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</si>
  <si>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</si>
  <si>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</si>
  <si>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</si>
  <si>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</si>
  <si>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</si>
  <si>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</si>
  <si>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</si>
  <si>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</si>
  <si>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</si>
  <si>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</si>
  <si>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</si>
  <si>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</si>
  <si>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</si>
  <si>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</si>
  <si>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</si>
  <si>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</si>
  <si>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</si>
  <si>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</si>
  <si>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</si>
  <si>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</si>
  <si>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</si>
  <si>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</si>
  <si>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</si>
  <si>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</si>
  <si>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</si>
  <si>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</si>
  <si>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</si>
  <si>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</si>
  <si>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</si>
  <si>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</si>
  <si>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</si>
  <si>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</si>
  <si>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</si>
  <si>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</si>
  <si>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</si>
  <si>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</si>
  <si>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</si>
  <si>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</si>
  <si>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</si>
  <si>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</si>
  <si>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</si>
  <si>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</si>
  <si>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</si>
  <si>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</si>
  <si>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</si>
  <si>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</si>
  <si>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</si>
  <si>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</si>
  <si>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</si>
  <si>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</si>
  <si>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</si>
  <si>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</si>
  <si>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</si>
  <si>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</si>
  <si>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</si>
  <si>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</si>
  <si>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</si>
  <si>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</si>
  <si>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</si>
  <si>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</si>
  <si>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</si>
  <si>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</si>
  <si>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</si>
  <si>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</si>
  <si>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</si>
  <si>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</si>
  <si>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</si>
  <si>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</si>
  <si>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</si>
  <si>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</si>
  <si>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</si>
  <si>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</si>
  <si>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</si>
  <si>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</si>
  <si>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</si>
  <si>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</si>
  <si>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</si>
  <si>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</si>
  <si>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</si>
  <si>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</si>
  <si>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</si>
  <si>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</si>
  <si>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</si>
  <si>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</si>
  <si>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</si>
  <si>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</si>
  <si>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</si>
  <si>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</si>
  <si>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</si>
  <si>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</si>
  <si>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</si>
  <si>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</si>
  <si>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</si>
  <si>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</si>
  <si>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</si>
  <si>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</si>
  <si>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</si>
  <si>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</si>
  <si>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</si>
  <si>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</si>
  <si>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</si>
  <si>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</si>
  <si>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</si>
  <si>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</si>
  <si>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</si>
  <si>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</si>
  <si>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</si>
  <si>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</si>
  <si>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</si>
  <si>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</si>
  <si>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</si>
  <si>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</si>
  <si>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</si>
  <si>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</si>
  <si>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</si>
  <si>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</si>
  <si>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</si>
  <si>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</si>
  <si>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</si>
  <si>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</si>
  <si>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</si>
  <si>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</si>
  <si>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</si>
  <si>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</si>
  <si>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</si>
  <si>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</si>
  <si>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</si>
  <si>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</si>
  <si>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</si>
  <si>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</si>
  <si>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</si>
  <si>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</si>
  <si>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</si>
  <si>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</si>
  <si>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</si>
  <si>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</si>
  <si>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</si>
  <si>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</si>
  <si>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</si>
  <si>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</si>
  <si>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</si>
  <si>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</si>
  <si>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</si>
  <si>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</si>
  <si>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</si>
  <si>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</si>
  <si>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</si>
  <si>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</si>
  <si>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</si>
  <si>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</si>
  <si>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</si>
  <si>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</si>
  <si>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</si>
  <si>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</si>
  <si>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</si>
  <si>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</si>
  <si>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</si>
  <si>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</si>
  <si>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</si>
  <si>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</si>
  <si>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</si>
  <si>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</si>
  <si>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</si>
  <si>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</si>
  <si>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</si>
  <si>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</si>
  <si>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</si>
  <si>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</si>
  <si>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</si>
  <si>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</si>
  <si>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</si>
  <si>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</si>
  <si>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</si>
  <si>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</si>
  <si>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</si>
  <si>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</si>
  <si>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</si>
  <si>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</si>
  <si>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</si>
  <si>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</si>
  <si>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</si>
  <si>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</si>
  <si>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</si>
  <si>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</si>
  <si>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</si>
  <si>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</si>
  <si>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</si>
  <si>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</si>
  <si>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</si>
  <si>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</si>
  <si>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</si>
  <si>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</si>
  <si>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</si>
  <si>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</si>
  <si>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</si>
  <si>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</si>
  <si>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</si>
  <si>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</si>
  <si>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</si>
  <si>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</si>
  <si>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</si>
  <si>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</si>
  <si>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</si>
  <si>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</si>
  <si>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</si>
  <si>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</si>
  <si>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</si>
  <si>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</si>
  <si>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</si>
  <si>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</si>
  <si>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</si>
  <si>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</si>
  <si>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</si>
  <si>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</si>
  <si>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</si>
  <si>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</si>
  <si>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</si>
  <si>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</si>
  <si>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</si>
  <si>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</si>
  <si>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</si>
  <si>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</si>
  <si>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</si>
  <si>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</si>
  <si>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</si>
  <si>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</si>
  <si>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</si>
  <si>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</si>
  <si>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</si>
  <si>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</si>
  <si>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</si>
  <si>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</si>
  <si>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</si>
  <si>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</si>
  <si>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</si>
  <si>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</si>
  <si>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</si>
  <si>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</si>
  <si>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</si>
  <si>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</si>
  <si>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</si>
  <si>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</si>
  <si>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</si>
  <si>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</si>
  <si>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</si>
  <si>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</si>
  <si>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</si>
  <si>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</si>
  <si>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</si>
  <si>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</si>
  <si>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</si>
  <si>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</si>
  <si>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</si>
  <si>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</si>
  <si>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</si>
  <si>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</si>
  <si>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</si>
  <si>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</si>
  <si>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</si>
  <si>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</si>
  <si>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</si>
  <si>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</si>
  <si>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</si>
  <si>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</si>
  <si>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</si>
  <si>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</si>
  <si>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</si>
  <si>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</si>
  <si>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</si>
  <si>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</si>
  <si>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</si>
  <si>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</si>
  <si>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</si>
  <si>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</si>
  <si>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</si>
  <si>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</si>
  <si>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</si>
  <si>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</si>
  <si>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</si>
  <si>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</si>
  <si>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</si>
  <si>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</si>
  <si>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</si>
  <si>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</si>
  <si>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</si>
  <si>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</si>
  <si>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</si>
  <si>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</si>
  <si>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</si>
  <si>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</si>
  <si>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</si>
  <si>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</si>
  <si>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</si>
  <si>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</si>
  <si>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</si>
  <si>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</si>
  <si>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</si>
  <si>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</si>
  <si>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</si>
  <si>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</si>
  <si>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</si>
  <si>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</si>
  <si>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</si>
  <si>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</si>
  <si>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</si>
  <si>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</si>
  <si>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</si>
  <si>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</si>
  <si>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</si>
  <si>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</si>
  <si>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</si>
  <si>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</si>
  <si>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</si>
  <si>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</si>
  <si>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</si>
  <si>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</si>
  <si>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</si>
  <si>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</si>
  <si>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</si>
  <si>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</si>
  <si>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</si>
  <si>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</si>
  <si>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</si>
  <si>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</si>
  <si>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</si>
  <si>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</si>
  <si>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</si>
  <si>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</si>
  <si>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</si>
  <si>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</si>
  <si>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</si>
  <si>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</si>
  <si>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</si>
  <si>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</si>
  <si>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</si>
  <si>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</si>
  <si>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</si>
  <si>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</si>
  <si>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</si>
  <si>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</si>
  <si>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</si>
  <si>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</si>
  <si>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</si>
  <si>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</si>
  <si>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</si>
  <si>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</si>
  <si>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</si>
  <si>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</si>
  <si>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</si>
  <si>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</si>
  <si>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</si>
  <si>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</si>
  <si>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</si>
  <si>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</si>
  <si>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</si>
  <si>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</si>
  <si>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</si>
  <si>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</si>
  <si>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</si>
  <si>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</si>
  <si>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</si>
  <si>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</si>
  <si>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</si>
  <si>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</si>
  <si>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</si>
  <si>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</si>
  <si>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</si>
  <si>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</si>
  <si>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</si>
  <si>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</si>
  <si>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</si>
  <si>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</si>
  <si>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</si>
  <si>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</si>
  <si>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</si>
  <si>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</si>
  <si>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</si>
  <si>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</si>
  <si>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</si>
  <si>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</si>
  <si>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</si>
  <si>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</si>
  <si>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</si>
  <si>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</si>
  <si>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</si>
  <si>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</si>
  <si>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</si>
  <si>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</si>
  <si>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</si>
  <si>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</si>
  <si>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</si>
  <si>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</si>
  <si>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</si>
  <si>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</si>
  <si>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</si>
  <si>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</si>
  <si>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</si>
  <si>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</si>
  <si>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</si>
  <si>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</si>
  <si>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</si>
  <si>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</si>
  <si>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</si>
  <si>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</si>
  <si>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</si>
  <si>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</si>
  <si>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</si>
  <si>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</si>
  <si>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</si>
  <si>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</si>
  <si>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</si>
  <si>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</si>
  <si>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</si>
  <si>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</si>
  <si>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</si>
  <si>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</si>
  <si>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</si>
  <si>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</si>
  <si>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</si>
  <si>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</si>
  <si>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</si>
  <si>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</si>
  <si>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</si>
  <si>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</si>
  <si>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</si>
  <si>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</si>
  <si>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</si>
  <si>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</si>
  <si>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</si>
  <si>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</si>
  <si>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</si>
  <si>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</si>
  <si>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</si>
  <si>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</si>
  <si>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</si>
  <si>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</si>
  <si>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</si>
  <si>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</si>
  <si>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</si>
  <si>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</si>
  <si>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</si>
  <si>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</si>
  <si>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</si>
  <si>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</si>
  <si>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</si>
  <si>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</si>
  <si>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</si>
  <si>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</si>
  <si>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</si>
  <si>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</si>
  <si>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</si>
  <si>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</si>
  <si>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</si>
  <si>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</si>
  <si>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</si>
  <si>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</si>
  <si>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</si>
  <si>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</si>
  <si>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</si>
  <si>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</si>
  <si>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</si>
  <si>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</si>
  <si>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</si>
  <si>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</si>
  <si>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</si>
  <si>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</si>
  <si>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</si>
  <si>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</si>
  <si>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</si>
  <si>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</si>
  <si>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</si>
  <si>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</si>
  <si>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</si>
  <si>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</si>
  <si>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</si>
  <si>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</si>
  <si>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</si>
  <si>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</si>
  <si>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</si>
  <si>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</si>
  <si>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</si>
  <si>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</si>
  <si>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</si>
  <si>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</si>
  <si>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</si>
  <si>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</si>
  <si>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</si>
  <si>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</si>
  <si>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</si>
  <si>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</si>
  <si>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</si>
  <si>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</si>
  <si>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</si>
  <si>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</si>
  <si>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</si>
  <si>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</si>
  <si>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</si>
  <si>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</si>
  <si>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</si>
  <si>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</si>
  <si>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</si>
  <si>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</si>
  <si>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</si>
  <si>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</si>
  <si>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</si>
  <si>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</si>
  <si>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</si>
  <si>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</si>
  <si>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</si>
  <si>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</si>
  <si>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</si>
  <si>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</si>
  <si>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</si>
  <si>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</si>
  <si>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</si>
  <si>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</si>
  <si>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</si>
  <si>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</si>
  <si>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</si>
  <si>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</si>
  <si>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</si>
  <si>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</si>
  <si>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</si>
  <si>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</si>
  <si>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</si>
  <si>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</si>
  <si>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</si>
  <si>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</si>
  <si>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</si>
  <si>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</si>
  <si>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</si>
  <si>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</si>
  <si>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</si>
  <si>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</si>
  <si>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</si>
  <si>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</si>
  <si>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</si>
  <si>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</si>
  <si>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</si>
  <si>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</si>
  <si>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</si>
  <si>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</si>
  <si>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</si>
  <si>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</si>
  <si>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</si>
  <si>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</si>
  <si>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</si>
  <si>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</si>
  <si>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</si>
  <si>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</si>
  <si>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</si>
  <si>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</si>
  <si>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</si>
  <si>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</si>
  <si>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</si>
  <si>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</si>
  <si>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</si>
  <si>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</si>
  <si>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</si>
  <si>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</si>
  <si>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</si>
  <si>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</si>
  <si>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</si>
  <si>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</si>
  <si>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</si>
  <si>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</si>
  <si>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</si>
  <si>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</si>
  <si>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</si>
  <si>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</si>
  <si>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</si>
  <si>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</si>
  <si>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</si>
  <si>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</si>
  <si>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</si>
  <si>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</si>
  <si>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</si>
  <si>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</si>
  <si>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</si>
  <si>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</si>
  <si>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</si>
  <si>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</si>
  <si>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</si>
  <si>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</si>
  <si>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</si>
  <si>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</si>
  <si>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</si>
  <si>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</si>
  <si>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</si>
  <si>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</si>
  <si>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</si>
  <si>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</si>
  <si>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</si>
  <si>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</si>
  <si>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</si>
  <si>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</si>
  <si>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</si>
  <si>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</si>
  <si>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</si>
  <si>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</si>
  <si>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</si>
  <si>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</si>
  <si>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</si>
  <si>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</si>
  <si>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</si>
  <si>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</si>
  <si>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</si>
  <si>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</si>
  <si>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</si>
  <si>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</si>
  <si>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</si>
  <si>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</si>
  <si>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</si>
  <si>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</si>
  <si>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</si>
  <si>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</si>
  <si>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</si>
  <si>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</si>
  <si>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</si>
  <si>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</si>
  <si>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</si>
  <si>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</si>
  <si>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</si>
  <si>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</si>
  <si>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</si>
  <si>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</si>
  <si>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</si>
  <si>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</si>
  <si>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</si>
  <si>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</si>
  <si>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</si>
  <si>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</si>
  <si>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</si>
  <si>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</si>
  <si>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</si>
  <si>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</si>
  <si>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</si>
  <si>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</si>
  <si>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</si>
  <si>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</si>
  <si>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</si>
  <si>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</si>
  <si>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</si>
  <si>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</si>
  <si>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</si>
  <si>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</si>
  <si>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</si>
  <si>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</si>
  <si>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</si>
  <si>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</si>
  <si>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</si>
  <si>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</si>
  <si>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</si>
  <si>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</si>
  <si>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</si>
  <si>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</si>
  <si>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</si>
  <si>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</si>
  <si>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</si>
  <si>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</si>
  <si>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</si>
  <si>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</si>
  <si>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</si>
  <si>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</si>
  <si>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</si>
  <si>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</si>
  <si>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</si>
  <si>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</si>
  <si>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</si>
  <si>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</si>
  <si>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</si>
  <si>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</si>
  <si>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</si>
  <si>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</si>
  <si>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</si>
  <si>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</si>
  <si>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</si>
  <si>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</si>
  <si>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</si>
  <si>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</si>
  <si>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</si>
  <si>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</si>
  <si>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</si>
  <si>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</si>
  <si>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</si>
  <si>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</si>
  <si>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</si>
  <si>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</si>
  <si>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</si>
  <si>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</si>
  <si>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</si>
  <si>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</si>
  <si>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</si>
  <si>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</si>
  <si>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</si>
  <si>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</si>
  <si>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</si>
  <si>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</si>
  <si>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</si>
  <si>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</si>
  <si>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</si>
  <si>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</si>
  <si>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</si>
  <si>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</si>
  <si>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</si>
  <si>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</si>
  <si>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</si>
  <si>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</si>
  <si>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</si>
  <si>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</si>
  <si>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</si>
  <si>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</si>
  <si>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</si>
  <si>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</si>
  <si>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</si>
  <si>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</si>
  <si>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</si>
  <si>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</si>
  <si>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</si>
  <si>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</si>
  <si>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</si>
  <si>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</si>
  <si>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</si>
  <si>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</si>
  <si>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</si>
  <si>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</si>
  <si>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</si>
  <si>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</si>
  <si>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</si>
  <si>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</si>
  <si>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</si>
  <si>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</si>
  <si>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</si>
  <si>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</si>
  <si>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</si>
  <si>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</si>
  <si>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</si>
  <si>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</si>
  <si>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</si>
  <si>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</si>
  <si>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</si>
  <si>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</si>
  <si>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</si>
  <si>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</si>
  <si>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</si>
  <si>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</si>
  <si>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</si>
  <si>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</si>
  <si>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</si>
  <si>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</si>
  <si>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</si>
  <si>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</si>
  <si>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</si>
  <si>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</si>
  <si>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</si>
  <si>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</si>
  <si>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</si>
  <si>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</si>
  <si>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</si>
  <si>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</si>
  <si>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</si>
  <si>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</si>
  <si>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</si>
  <si>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</si>
  <si>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</si>
  <si>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</si>
  <si>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</si>
  <si>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</si>
  <si>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</si>
  <si>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</si>
  <si>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</si>
  <si>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</si>
  <si>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</si>
  <si>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</si>
  <si>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</si>
  <si>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</si>
  <si>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</si>
  <si>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</si>
  <si>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</si>
  <si>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</si>
  <si>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</si>
  <si>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</si>
  <si>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</si>
  <si>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</si>
  <si>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</si>
  <si>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</si>
  <si>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</si>
  <si>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</si>
  <si>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</si>
  <si>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</si>
  <si>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</si>
  <si>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</si>
  <si>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</si>
  <si>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</si>
  <si>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</si>
  <si>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</si>
  <si>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</si>
  <si>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</si>
  <si>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</si>
  <si>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</si>
  <si>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</si>
  <si>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</si>
  <si>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</si>
  <si>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</si>
  <si>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</si>
  <si>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</si>
  <si>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</si>
  <si>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</si>
  <si>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</si>
  <si>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</si>
  <si>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</si>
  <si>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</si>
  <si>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</si>
  <si>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</si>
  <si>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</si>
  <si>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</si>
  <si>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</si>
  <si>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</si>
  <si>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</si>
  <si>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</si>
  <si>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</si>
  <si>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</si>
  <si>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</si>
  <si>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</si>
  <si>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</si>
  <si>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</si>
  <si>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</si>
  <si>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</si>
  <si>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</si>
  <si>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</si>
  <si>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</si>
  <si>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</si>
  <si>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</si>
  <si>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</si>
  <si>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</si>
  <si>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</si>
  <si>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</si>
  <si>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</si>
  <si>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</si>
  <si>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</si>
  <si>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</si>
  <si>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</si>
  <si>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</si>
  <si>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</si>
  <si>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</si>
  <si>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</si>
  <si>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</si>
  <si>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</si>
  <si>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</si>
  <si>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</si>
  <si>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</si>
  <si>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</si>
  <si>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</si>
  <si>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</si>
  <si>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</si>
  <si>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</si>
  <si>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</si>
  <si>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</si>
  <si>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</si>
  <si>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</si>
  <si>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</si>
  <si>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</si>
  <si>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</si>
  <si>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</si>
  <si>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</si>
  <si>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</si>
  <si>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</si>
  <si>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</si>
  <si>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</si>
  <si>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</si>
  <si>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</si>
  <si>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</si>
  <si>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</si>
  <si>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</si>
  <si>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</si>
  <si>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</si>
  <si>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</si>
  <si>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</si>
  <si>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</si>
  <si>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</si>
  <si>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</si>
  <si>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</si>
  <si>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</si>
  <si>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</si>
  <si>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</si>
  <si>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</si>
  <si>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</si>
  <si>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</si>
  <si>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</si>
  <si>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</si>
  <si>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</si>
  <si>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</si>
  <si>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</si>
  <si>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</si>
  <si>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</si>
  <si>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</si>
  <si>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</si>
  <si>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</si>
  <si>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</si>
  <si>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</si>
  <si>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</si>
  <si>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</si>
  <si>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</si>
  <si>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</si>
  <si>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</si>
  <si>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</si>
  <si>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</si>
  <si>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</si>
  <si>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</si>
  <si>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</si>
  <si>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</si>
  <si>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</si>
  <si>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</si>
  <si>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</si>
  <si>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</si>
  <si>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</si>
  <si>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</si>
  <si>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</si>
  <si>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</si>
  <si>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</si>
  <si>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</si>
  <si>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</si>
  <si>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</si>
  <si>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</si>
  <si>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</si>
  <si>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</si>
  <si>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</si>
  <si>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</si>
  <si>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</si>
  <si>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</si>
  <si>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</si>
  <si>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</si>
  <si>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</si>
  <si>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</si>
  <si>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</si>
  <si>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</si>
  <si>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</si>
  <si>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</si>
  <si>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</si>
  <si>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</si>
  <si>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</si>
  <si>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</si>
  <si>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</si>
  <si>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</si>
  <si>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</si>
  <si>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</si>
  <si>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</si>
  <si>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</si>
  <si>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</si>
  <si>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</si>
  <si>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</si>
  <si>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</si>
  <si>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</si>
  <si>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</si>
  <si>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</si>
  <si>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</si>
  <si>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</si>
  <si>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</si>
  <si>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</si>
  <si>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</si>
  <si>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</si>
  <si>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</si>
  <si>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</si>
  <si>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</si>
  <si>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</si>
  <si>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</si>
  <si>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</si>
  <si>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</si>
  <si>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</si>
  <si>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</si>
  <si>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</si>
  <si>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</si>
  <si>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</si>
  <si>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</si>
  <si>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</si>
  <si>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</si>
  <si>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</si>
  <si>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</si>
  <si>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</si>
  <si>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</si>
  <si>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</si>
  <si>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</si>
  <si>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</si>
  <si>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</si>
  <si>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</si>
  <si>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</si>
  <si>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</si>
  <si>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</si>
  <si>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</si>
  <si>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</si>
  <si>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</si>
  <si>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</si>
  <si>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</si>
  <si>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</si>
  <si>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</si>
  <si>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</si>
  <si>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</si>
  <si>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</si>
  <si>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</si>
  <si>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</si>
  <si>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</si>
  <si>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</si>
  <si>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</si>
  <si>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</si>
  <si>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</si>
  <si>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</si>
  <si>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</si>
  <si>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</si>
  <si>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</si>
  <si>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</si>
  <si>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</si>
  <si>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</si>
  <si>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</si>
  <si>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</si>
  <si>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</si>
  <si>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</si>
  <si>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</si>
  <si>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</si>
  <si>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</si>
  <si>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</si>
  <si>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</si>
  <si>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</si>
  <si>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</si>
  <si>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</si>
  <si>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</si>
  <si>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</si>
  <si>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</si>
  <si>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</si>
  <si>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</si>
  <si>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</si>
  <si>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</si>
  <si>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</si>
  <si>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</si>
  <si>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</si>
  <si>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</si>
  <si>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</si>
  <si>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</si>
  <si>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</si>
  <si>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</si>
  <si>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</si>
  <si>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</si>
  <si>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</si>
  <si>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</si>
  <si>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</si>
  <si>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</si>
  <si>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</si>
  <si>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</si>
  <si>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</si>
  <si>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</si>
  <si>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</si>
  <si>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</si>
  <si>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</si>
  <si>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</si>
  <si>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</si>
  <si>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</si>
  <si>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</si>
  <si>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</si>
  <si>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</si>
  <si>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</si>
  <si>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</si>
  <si>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</si>
  <si>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</si>
  <si>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</si>
  <si>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</si>
  <si>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</si>
  <si>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</si>
  <si>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</si>
  <si>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</si>
  <si>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</si>
  <si>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</si>
  <si>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</si>
  <si>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</si>
  <si>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</si>
  <si>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</si>
  <si>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</si>
  <si>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</si>
  <si>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</si>
  <si>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</si>
  <si>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</si>
  <si>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</si>
  <si>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</si>
  <si>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</si>
  <si>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</si>
  <si>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</si>
  <si>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</si>
  <si>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</si>
  <si>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</si>
  <si>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</si>
  <si>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</si>
  <si>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</si>
  <si>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</si>
  <si>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</si>
  <si>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</si>
  <si>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</si>
  <si>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</si>
  <si>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</si>
  <si>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</si>
  <si>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</si>
  <si>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</si>
  <si>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</si>
  <si>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</si>
  <si>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</si>
  <si>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</si>
  <si>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</si>
  <si>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</si>
  <si>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</si>
  <si>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</si>
  <si>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</si>
  <si>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</si>
  <si>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</si>
  <si>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</si>
  <si>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</si>
  <si>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</si>
  <si>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</si>
  <si>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</si>
  <si>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</si>
  <si>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</si>
  <si>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</si>
  <si>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</si>
  <si>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</si>
  <si>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</si>
  <si>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</si>
  <si>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</si>
  <si>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</si>
  <si>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</si>
  <si>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</si>
  <si>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</si>
  <si>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</si>
  <si>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</si>
  <si>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</si>
  <si>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</si>
  <si>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</si>
  <si>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</si>
  <si>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</si>
  <si>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</si>
  <si>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</si>
  <si>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</si>
  <si>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</si>
  <si>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</si>
  <si>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</si>
  <si>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</si>
  <si>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</si>
  <si>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</si>
  <si>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</si>
  <si>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</si>
  <si>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</si>
  <si>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</si>
  <si>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</si>
  <si>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</si>
  <si>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</si>
  <si>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</si>
  <si>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</si>
  <si>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</si>
  <si>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</si>
  <si>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</si>
  <si>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</si>
  <si>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</si>
  <si>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</si>
  <si>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</si>
  <si>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</si>
  <si>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</si>
  <si>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</si>
  <si>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</si>
  <si>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</si>
  <si>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</si>
  <si>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</si>
  <si>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</si>
  <si>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</si>
  <si>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</si>
  <si>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</si>
  <si>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</si>
  <si>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</si>
  <si>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</si>
  <si>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</si>
  <si>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</si>
  <si>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</si>
  <si>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</si>
  <si>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</si>
  <si>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</si>
  <si>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</si>
  <si>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</si>
  <si>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</si>
  <si>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</si>
  <si>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</si>
  <si>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</si>
  <si>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</si>
  <si>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</si>
  <si>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</si>
  <si>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</si>
  <si>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</si>
  <si>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</si>
  <si>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</si>
  <si>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</si>
  <si>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</si>
  <si>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</si>
  <si>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</si>
  <si>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</si>
  <si>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</si>
  <si>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</si>
  <si>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</si>
  <si>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</si>
  <si>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</si>
  <si>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</si>
  <si>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</si>
  <si>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</si>
  <si>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</si>
  <si>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</si>
  <si>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</si>
  <si>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</si>
  <si>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</si>
  <si>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</si>
  <si>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</si>
  <si>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</si>
  <si>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</si>
  <si>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</si>
  <si>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</si>
  <si>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</si>
  <si>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</si>
  <si>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</si>
  <si>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</si>
  <si>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</si>
  <si>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</si>
  <si>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</si>
  <si>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</si>
  <si>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</si>
  <si>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</si>
  <si>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</si>
  <si>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</si>
  <si>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</si>
  <si>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</si>
  <si>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</si>
  <si>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</si>
  <si>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</si>
  <si>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</si>
  <si>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</si>
  <si>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</si>
  <si>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</si>
  <si>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</si>
  <si>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</si>
  <si>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</si>
  <si>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</si>
  <si>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</si>
  <si>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</si>
  <si>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</si>
  <si>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</si>
  <si>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</si>
  <si>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</si>
  <si>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</si>
  <si>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</si>
  <si>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</si>
  <si>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</si>
  <si>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</si>
  <si>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</si>
  <si>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</si>
  <si>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</si>
  <si>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</si>
  <si>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</si>
  <si>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</si>
  <si>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</si>
  <si>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</si>
  <si>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</si>
  <si>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</si>
  <si>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</si>
  <si>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</si>
  <si>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</si>
  <si>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</si>
  <si>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</si>
  <si>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</si>
  <si>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</si>
  <si>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</si>
  <si>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</si>
  <si>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</si>
  <si>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</si>
  <si>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</si>
  <si>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</si>
  <si>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</si>
  <si>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</si>
  <si>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</si>
  <si>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</si>
  <si>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</si>
  <si>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</si>
  <si>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</si>
  <si>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</si>
  <si>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</si>
  <si>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</si>
  <si>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</si>
  <si>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</si>
  <si>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</si>
  <si>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</si>
  <si>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</si>
  <si>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</si>
  <si>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</si>
  <si>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</si>
  <si>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</si>
  <si>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</si>
  <si>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</si>
  <si>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</si>
  <si>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</si>
  <si>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</si>
  <si>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</si>
  <si>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</si>
  <si>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</si>
  <si>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</si>
  <si>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</si>
  <si>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</si>
  <si>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</si>
  <si>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</si>
  <si>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</si>
  <si>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</si>
  <si>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</si>
  <si>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</si>
  <si>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</si>
  <si>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</si>
  <si>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</si>
  <si>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</si>
  <si>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</si>
  <si>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</si>
  <si>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</si>
  <si>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</si>
  <si>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</si>
  <si>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</si>
  <si>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</si>
  <si>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</si>
  <si>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</si>
  <si>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</si>
  <si>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</si>
  <si>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</si>
  <si>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</si>
  <si>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</si>
  <si>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</si>
  <si>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</si>
  <si>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</si>
  <si>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</si>
  <si>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</si>
  <si>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</si>
  <si>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</si>
  <si>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</si>
  <si>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</si>
  <si>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</si>
  <si>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</si>
  <si>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</si>
  <si>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</si>
  <si>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</si>
  <si>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</si>
  <si>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</si>
  <si>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</si>
  <si>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</si>
  <si>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</si>
  <si>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</si>
  <si>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</si>
  <si>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</si>
  <si>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</si>
  <si>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</si>
  <si>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</si>
  <si>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</si>
  <si>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</si>
  <si>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</si>
  <si>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</si>
  <si>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</si>
  <si>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</si>
  <si>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</si>
  <si>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</si>
  <si>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</si>
  <si>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</si>
  <si>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</si>
  <si>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</si>
  <si>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</si>
  <si>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</si>
  <si>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</si>
  <si>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</si>
  <si>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</si>
  <si>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</si>
  <si>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</si>
  <si>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</si>
  <si>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</si>
  <si>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</si>
  <si>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</si>
  <si>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</si>
  <si>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</si>
  <si>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</si>
  <si>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</si>
  <si>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</si>
  <si>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</si>
  <si>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</si>
  <si>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</si>
  <si>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</si>
  <si>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</si>
  <si>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</si>
  <si>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</si>
  <si>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</si>
  <si>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</si>
  <si>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</si>
  <si>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</si>
  <si>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</si>
  <si>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</si>
  <si>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</si>
  <si>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</si>
  <si>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</si>
  <si>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</si>
  <si>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</si>
  <si>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</si>
  <si>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</si>
  <si>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</si>
  <si>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</si>
  <si>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</si>
  <si>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</si>
  <si>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</si>
  <si>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</si>
  <si>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</si>
  <si>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</si>
  <si>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</si>
  <si>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</si>
  <si>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</si>
  <si>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</si>
  <si>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</si>
  <si>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</si>
  <si>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</si>
  <si>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</si>
  <si>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</si>
  <si>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</si>
  <si>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</si>
  <si>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</si>
  <si>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</si>
  <si>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</si>
  <si>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</si>
  <si>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</si>
  <si>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</si>
  <si>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</si>
  <si>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</si>
  <si>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</si>
  <si>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</si>
  <si>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</si>
  <si>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</si>
  <si>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</si>
  <si>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</si>
  <si>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</si>
  <si>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</si>
  <si>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</si>
  <si>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</si>
  <si>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</si>
  <si>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</si>
  <si>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</si>
  <si>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</si>
  <si>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</si>
  <si>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</si>
  <si>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</si>
  <si>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</si>
  <si>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</si>
  <si>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</si>
  <si>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</si>
  <si>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</si>
  <si>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</si>
  <si>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</si>
  <si>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</si>
  <si>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</si>
  <si>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</si>
  <si>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</si>
  <si>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</si>
  <si>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</si>
  <si>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</si>
  <si>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</si>
  <si>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</si>
  <si>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</si>
  <si>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</si>
  <si>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</si>
  <si>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</si>
  <si>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</si>
  <si>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</si>
  <si>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</si>
  <si>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</si>
  <si>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</si>
  <si>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</si>
  <si>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</si>
  <si>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</si>
  <si>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</si>
  <si>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</si>
  <si>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</si>
  <si>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</si>
  <si>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</si>
  <si>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</si>
  <si>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</si>
  <si>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</si>
  <si>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</si>
  <si>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</si>
  <si>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</si>
  <si>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</si>
  <si>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</si>
  <si>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</si>
  <si>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</si>
  <si>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</si>
  <si>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</si>
  <si>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</si>
  <si>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</si>
  <si>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</si>
  <si>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</si>
  <si>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</si>
  <si>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</si>
  <si>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</si>
  <si>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</si>
  <si>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</si>
  <si>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</si>
  <si>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</si>
  <si>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</si>
  <si>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</si>
  <si>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</si>
  <si>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</si>
  <si>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</si>
  <si>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</si>
  <si>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</si>
  <si>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</si>
  <si>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</si>
  <si>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</si>
  <si>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</si>
  <si>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</si>
  <si>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</si>
  <si>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</si>
  <si>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</si>
  <si>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</si>
  <si>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</si>
  <si>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</si>
  <si>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</si>
  <si>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</si>
  <si>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</si>
  <si>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</si>
  <si>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</si>
  <si>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</si>
  <si>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</si>
  <si>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</si>
  <si>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</si>
  <si>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</si>
  <si>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</si>
  <si>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</si>
  <si>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</si>
  <si>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</si>
  <si>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</si>
  <si>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</si>
  <si>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</si>
  <si>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</si>
  <si>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</si>
  <si>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</si>
  <si>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</si>
  <si>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</si>
  <si>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</si>
  <si>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</si>
  <si>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</si>
  <si>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</si>
  <si>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</si>
  <si>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</si>
  <si>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</si>
  <si>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</si>
  <si>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</si>
  <si>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</si>
  <si>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</si>
  <si>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</si>
  <si>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</si>
  <si>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</si>
  <si>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</si>
  <si>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</si>
  <si>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</si>
  <si>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</si>
  <si>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</si>
  <si>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</si>
  <si>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</si>
  <si>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</si>
  <si>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</si>
  <si>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</si>
  <si>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</si>
  <si>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</si>
  <si>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</si>
  <si>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</si>
  <si>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</si>
  <si>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</si>
  <si>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</si>
  <si>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</si>
  <si>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</si>
  <si>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</si>
  <si>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</si>
  <si>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</si>
  <si>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</si>
  <si>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</si>
  <si>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</si>
  <si>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</si>
  <si>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</si>
  <si>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</si>
  <si>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</si>
  <si>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</si>
  <si>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</si>
  <si>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</si>
  <si>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</si>
  <si>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</si>
  <si>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</si>
  <si>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</si>
  <si>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</si>
  <si>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</si>
  <si>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</si>
  <si>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</si>
  <si>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</si>
  <si>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</si>
  <si>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</si>
  <si>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</si>
  <si>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</si>
  <si>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</si>
  <si>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</si>
  <si>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</si>
  <si>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</si>
  <si>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</si>
  <si>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</si>
  <si>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</si>
  <si>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</si>
  <si>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</si>
  <si>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</si>
  <si>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</si>
  <si>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</si>
  <si>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</si>
  <si>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</si>
  <si>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</si>
  <si>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</si>
  <si>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</si>
  <si>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</si>
  <si>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</si>
  <si>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</si>
  <si>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</si>
  <si>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</si>
  <si>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</si>
  <si>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</si>
  <si>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</si>
  <si>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</si>
  <si>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</si>
  <si>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</si>
  <si>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</si>
  <si>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</si>
  <si>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</si>
  <si>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</si>
  <si>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</si>
  <si>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</si>
  <si>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</si>
  <si>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</si>
  <si>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</si>
  <si>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</si>
  <si>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</si>
  <si>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</si>
  <si>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</si>
  <si>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</si>
  <si>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</si>
  <si>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</si>
  <si>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</si>
  <si>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</si>
  <si>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</si>
  <si>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</si>
  <si>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</si>
  <si>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</si>
  <si>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</si>
  <si>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</si>
  <si>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</si>
  <si>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</si>
  <si>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</si>
  <si>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</si>
  <si>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</si>
  <si>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</si>
  <si>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</si>
  <si>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</si>
  <si>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</si>
  <si>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</si>
  <si>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</si>
  <si>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</si>
  <si>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</si>
  <si>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</si>
  <si>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</si>
  <si>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</si>
  <si>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</si>
  <si>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</si>
  <si>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</si>
  <si>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</si>
  <si>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</si>
  <si>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</si>
  <si>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</si>
  <si>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</si>
  <si>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</si>
  <si>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</si>
  <si>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</si>
  <si>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</si>
  <si>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</si>
  <si>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</si>
  <si>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</si>
  <si>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</si>
  <si>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</si>
  <si>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</si>
  <si>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</si>
  <si>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</si>
  <si>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</si>
  <si>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</si>
  <si>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</si>
  <si>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</si>
  <si>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</si>
  <si>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</si>
  <si>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</si>
  <si>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</si>
  <si>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</si>
  <si>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</si>
  <si>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</si>
  <si>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</si>
  <si>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</si>
  <si>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</si>
  <si>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</si>
  <si>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</si>
  <si>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</si>
  <si>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</si>
  <si>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</si>
  <si>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</si>
  <si>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</si>
  <si>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</si>
  <si>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</si>
  <si>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</si>
  <si>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</si>
  <si>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</si>
  <si>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</si>
  <si>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</si>
  <si>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</si>
  <si>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</si>
  <si>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</si>
  <si>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</si>
  <si>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</si>
  <si>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</si>
  <si>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</si>
  <si>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</si>
  <si>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</si>
  <si>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</si>
  <si>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</si>
  <si>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</si>
  <si>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</si>
  <si>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</si>
  <si>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</si>
  <si>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</si>
  <si>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</si>
  <si>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</si>
  <si>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</si>
  <si>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</si>
  <si>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</si>
  <si>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</si>
  <si>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</si>
  <si>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</si>
  <si>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</si>
  <si>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</si>
  <si>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</si>
  <si>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</si>
  <si>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</si>
  <si>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</si>
  <si>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</si>
  <si>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</si>
  <si>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</si>
  <si>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</si>
  <si>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</si>
  <si>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</si>
  <si>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</si>
  <si>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</si>
  <si>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</si>
  <si>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</si>
  <si>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</si>
  <si>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</si>
  <si>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</si>
  <si>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</si>
  <si>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</si>
  <si>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</si>
  <si>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</si>
  <si>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</si>
  <si>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</si>
  <si>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</si>
  <si>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</si>
  <si>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</si>
  <si>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</si>
  <si>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</si>
  <si>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</si>
  <si>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</si>
  <si>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</si>
  <si>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</si>
  <si>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</si>
  <si>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</si>
  <si>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</si>
  <si>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</si>
  <si>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</si>
  <si>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</si>
  <si>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</si>
  <si>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</si>
  <si>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</si>
  <si>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</si>
  <si>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</si>
  <si>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</si>
  <si>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</si>
  <si>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</si>
  <si>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</si>
  <si>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</si>
  <si>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</si>
  <si>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</si>
  <si>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</si>
  <si>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</si>
  <si>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</si>
  <si>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</si>
  <si>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</si>
  <si>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</si>
  <si>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</si>
  <si>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</si>
  <si>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</si>
  <si>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</si>
  <si>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</si>
  <si>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</si>
  <si>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</si>
  <si>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</si>
  <si>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</si>
  <si>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</si>
  <si>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</si>
  <si>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</si>
  <si>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</si>
  <si>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</si>
  <si>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</si>
  <si>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</si>
  <si>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</si>
  <si>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</si>
  <si>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</si>
  <si>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</si>
  <si>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</si>
  <si>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</si>
  <si>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</si>
  <si>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</si>
  <si>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</si>
  <si>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</si>
  <si>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</si>
  <si>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</si>
  <si>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</si>
  <si>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</si>
  <si>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</si>
  <si>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</si>
  <si>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</si>
  <si>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</si>
  <si>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</si>
  <si>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</si>
  <si>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</si>
  <si>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</si>
  <si>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</si>
  <si>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</si>
  <si>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</si>
  <si>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</si>
  <si>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</si>
  <si>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</si>
  <si>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</si>
  <si>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</si>
  <si>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</si>
  <si>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</si>
  <si>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</si>
  <si>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</si>
  <si>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</si>
  <si>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</si>
  <si>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</si>
  <si>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</si>
  <si>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</si>
  <si>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</si>
  <si>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</si>
  <si>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</si>
  <si>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</si>
  <si>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</si>
  <si>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</si>
  <si>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</si>
  <si>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</si>
  <si>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</si>
  <si>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</si>
  <si>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</si>
  <si>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</si>
  <si>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</si>
  <si>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</si>
  <si>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</si>
  <si>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</si>
  <si>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</si>
  <si>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</si>
  <si>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</si>
  <si>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</si>
  <si>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</si>
  <si>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</si>
  <si>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</si>
  <si>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</si>
  <si>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</si>
  <si>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</si>
  <si>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</si>
  <si>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</si>
  <si>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</si>
  <si>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</si>
  <si>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</si>
  <si>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</si>
  <si>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</si>
  <si>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</si>
  <si>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</si>
  <si>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</si>
  <si>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</si>
  <si>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</si>
  <si>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</si>
  <si>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</si>
  <si>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</si>
  <si>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</si>
  <si>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</si>
  <si>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</si>
  <si>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</si>
  <si>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</si>
  <si>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</si>
  <si>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</si>
  <si>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</si>
  <si>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</si>
  <si>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</si>
  <si>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</si>
  <si>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</si>
  <si>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</si>
  <si>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</si>
  <si>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</si>
  <si>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</si>
  <si>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</si>
  <si>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</si>
  <si>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</si>
  <si>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</si>
  <si>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</si>
  <si>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</si>
  <si>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</si>
  <si>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</si>
  <si>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</si>
  <si>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</si>
  <si>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</si>
  <si>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</si>
  <si>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</si>
  <si>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</si>
  <si>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</si>
  <si>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</si>
  <si>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</si>
  <si>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</si>
  <si>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</si>
  <si>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</si>
  <si>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</si>
  <si>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</si>
  <si>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</si>
  <si>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</si>
  <si>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</si>
  <si>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</si>
  <si>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</si>
  <si>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</si>
  <si>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</si>
  <si>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</si>
  <si>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</si>
  <si>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</si>
  <si>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</si>
  <si>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</si>
  <si>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</si>
  <si>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</si>
  <si>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</si>
  <si>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</si>
  <si>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</si>
  <si>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</si>
  <si>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</si>
  <si>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</si>
  <si>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</si>
  <si>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</si>
  <si>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</si>
  <si>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</si>
  <si>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</si>
  <si>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</si>
  <si>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</si>
  <si>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</si>
  <si>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</si>
  <si>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</si>
  <si>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</si>
  <si>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</si>
  <si>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</si>
  <si>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</si>
  <si>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</si>
  <si>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</si>
  <si>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</si>
  <si>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</si>
  <si>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</si>
  <si>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</si>
  <si>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</si>
  <si>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</si>
  <si>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</si>
  <si>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</si>
  <si>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</si>
  <si>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</si>
  <si>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</si>
  <si>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</si>
  <si>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</si>
  <si>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</si>
  <si>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</si>
  <si>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</si>
  <si>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</si>
  <si>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</si>
  <si>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</si>
  <si>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</si>
  <si>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</si>
  <si>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</si>
  <si>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</si>
  <si>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</si>
  <si>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</si>
  <si>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</si>
  <si>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</si>
  <si>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</si>
  <si>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</si>
  <si>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</si>
  <si>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</si>
  <si>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</si>
  <si>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</si>
  <si>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</si>
  <si>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</si>
  <si>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</si>
  <si>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</si>
  <si>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</si>
  <si>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</si>
  <si>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</si>
  <si>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</si>
  <si>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</si>
  <si>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</si>
  <si>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</si>
  <si>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</si>
  <si>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</si>
  <si>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</si>
  <si>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</si>
  <si>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</si>
  <si>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</si>
  <si>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</si>
  <si>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</si>
  <si>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</si>
  <si>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</si>
  <si>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</si>
  <si>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</si>
  <si>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</si>
  <si>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</si>
  <si>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</si>
  <si>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</si>
  <si>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</si>
  <si>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</si>
  <si>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</si>
  <si>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</si>
  <si>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</si>
  <si>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</si>
  <si>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</si>
  <si>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</si>
  <si>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</si>
  <si>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</si>
  <si>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</si>
  <si>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</si>
  <si>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</si>
  <si>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</si>
  <si>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</si>
  <si>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</si>
  <si>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</si>
  <si>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</si>
  <si>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</si>
  <si>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</si>
  <si>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</si>
  <si>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</si>
  <si>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</si>
  <si>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</si>
  <si>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</si>
  <si>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</si>
  <si>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</si>
  <si>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</si>
  <si>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</si>
  <si>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</si>
  <si>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</si>
  <si>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</si>
  <si>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</si>
  <si>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</si>
  <si>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</si>
  <si>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</si>
  <si>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</si>
  <si>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</si>
  <si>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</si>
  <si>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</si>
  <si>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</si>
  <si>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</si>
  <si>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</si>
  <si>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</si>
  <si>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</si>
  <si>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</si>
  <si>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</si>
  <si>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</si>
  <si>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</si>
  <si>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</si>
  <si>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</si>
  <si>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</si>
  <si>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</si>
  <si>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</si>
  <si>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</si>
  <si>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</si>
  <si>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</si>
  <si>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</si>
  <si>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</si>
  <si>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</si>
  <si>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</si>
  <si>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</si>
  <si>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</si>
  <si>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</si>
  <si>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</si>
  <si>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</si>
  <si>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</si>
  <si>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</si>
  <si>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</si>
  <si>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</si>
  <si>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</si>
  <si>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</si>
  <si>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</si>
  <si>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</si>
  <si>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</si>
  <si>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</si>
  <si>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</si>
  <si>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</si>
  <si>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</si>
  <si>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</si>
  <si>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</si>
  <si>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</si>
  <si>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</si>
  <si>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</si>
  <si>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</si>
  <si>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</si>
  <si>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</si>
  <si>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</si>
  <si>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</si>
  <si>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</si>
  <si>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</si>
  <si>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</si>
  <si>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</si>
  <si>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</si>
  <si>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</si>
  <si>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</si>
  <si>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</si>
  <si>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</si>
  <si>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</si>
  <si>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</si>
  <si>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</si>
  <si>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</si>
  <si>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</si>
  <si>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</si>
  <si>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</si>
  <si>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</si>
  <si>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</si>
  <si>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</si>
  <si>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</si>
  <si>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</si>
  <si>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</si>
  <si>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</si>
  <si>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</si>
  <si>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</si>
  <si>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</si>
  <si>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</si>
  <si>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</si>
  <si>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</si>
  <si>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</si>
  <si>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</si>
  <si>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</si>
  <si>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</si>
  <si>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</si>
  <si>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</si>
  <si>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</si>
  <si>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</si>
  <si>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</si>
  <si>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</si>
  <si>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</si>
  <si>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</si>
  <si>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</si>
  <si>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</si>
  <si>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</si>
  <si>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</si>
  <si>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</si>
  <si>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</si>
  <si>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</si>
  <si>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</si>
  <si>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</si>
  <si>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</si>
  <si>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</si>
  <si>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</si>
  <si>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</si>
  <si>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</si>
  <si>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</si>
  <si>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</si>
  <si>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</si>
  <si>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</si>
  <si>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</si>
  <si>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</si>
  <si>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</si>
  <si>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</si>
  <si>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</si>
  <si>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</si>
  <si>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</si>
  <si>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</si>
  <si>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</si>
  <si>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</si>
  <si>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</si>
  <si>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</si>
  <si>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</si>
  <si>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</si>
  <si>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</si>
  <si>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</si>
  <si>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</si>
  <si>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</si>
  <si>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</si>
  <si>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</si>
  <si>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</si>
  <si>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</si>
  <si>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</si>
  <si>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</si>
  <si>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</si>
  <si>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</si>
  <si>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</si>
  <si>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</si>
  <si>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</si>
  <si>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</si>
  <si>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</si>
  <si>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</si>
  <si>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</si>
  <si>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</si>
  <si>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</si>
  <si>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</si>
  <si>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</si>
  <si>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</si>
  <si>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</si>
  <si>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</si>
  <si>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</si>
  <si>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</si>
  <si>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</si>
  <si>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</si>
  <si>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</si>
  <si>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</si>
  <si>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</si>
  <si>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</si>
  <si>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</si>
  <si>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</si>
  <si>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</si>
  <si>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</si>
  <si>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</si>
  <si>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</si>
  <si>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</si>
  <si>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</si>
  <si>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</si>
  <si>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</si>
  <si>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</si>
  <si>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</si>
  <si>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</si>
  <si>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</si>
  <si>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</si>
  <si>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</si>
  <si>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</si>
  <si>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</si>
  <si>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</si>
  <si>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</si>
  <si>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</si>
  <si>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</si>
  <si>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</si>
  <si>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</si>
  <si>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</si>
  <si>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</si>
  <si>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</si>
  <si>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</si>
  <si>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</si>
  <si>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</si>
  <si>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</si>
  <si>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</si>
  <si>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</si>
  <si>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</si>
  <si>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</si>
  <si>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</si>
  <si>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</si>
  <si>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</si>
  <si>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</si>
  <si>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</si>
  <si>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</si>
  <si>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</si>
  <si>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</si>
  <si>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</si>
  <si>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</si>
  <si>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</si>
  <si>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</si>
  <si>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</si>
  <si>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</si>
  <si>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</si>
  <si>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</si>
  <si>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</si>
  <si>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</si>
  <si>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</si>
  <si>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</si>
  <si>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</si>
  <si>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</si>
  <si>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</si>
  <si>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</si>
  <si>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</si>
  <si>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</si>
  <si>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</si>
  <si>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</si>
  <si>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</si>
  <si>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</si>
  <si>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</si>
  <si>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</si>
  <si>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</si>
  <si>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</si>
  <si>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</si>
  <si>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</si>
  <si>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</si>
  <si>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</si>
  <si>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</si>
  <si>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</si>
  <si>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</si>
  <si>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</si>
  <si>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</si>
  <si>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</si>
  <si>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</si>
  <si>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</si>
  <si>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</si>
  <si>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</si>
  <si>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</si>
  <si>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</si>
  <si>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</si>
  <si>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</si>
  <si>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</si>
  <si>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</si>
  <si>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</si>
  <si>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</si>
  <si>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</si>
  <si>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</si>
  <si>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</si>
  <si>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</si>
  <si>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</si>
  <si>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</si>
  <si>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</si>
  <si>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</si>
  <si>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</si>
  <si>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</si>
  <si>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</si>
  <si>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</si>
  <si>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</si>
  <si>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</si>
  <si>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</si>
  <si>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</si>
  <si>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</si>
  <si>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</si>
  <si>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</si>
  <si>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</si>
  <si>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</si>
  <si>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</si>
  <si>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</si>
  <si>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</si>
  <si>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</si>
  <si>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</si>
  <si>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</si>
  <si>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</si>
  <si>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</si>
  <si>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</si>
  <si>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</si>
  <si>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</si>
  <si>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</si>
  <si>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</si>
  <si>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</si>
  <si>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</si>
  <si>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</si>
  <si>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</si>
  <si>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</si>
  <si>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</si>
  <si>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</si>
  <si>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</si>
  <si>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</si>
  <si>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</si>
  <si>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</si>
  <si>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</si>
  <si>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</si>
  <si>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</si>
  <si>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</si>
  <si>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</si>
  <si>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</si>
  <si>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</si>
  <si>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</si>
  <si>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</si>
  <si>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</si>
  <si>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</si>
  <si>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</si>
  <si>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</si>
  <si>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</si>
  <si>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</si>
  <si>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</si>
  <si>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</si>
  <si>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</si>
  <si>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</si>
  <si>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</si>
  <si>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</si>
  <si>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</si>
  <si>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</si>
  <si>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</si>
  <si>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</si>
  <si>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</si>
  <si>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</si>
  <si>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</si>
  <si>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</si>
  <si>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</si>
  <si>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</si>
  <si>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</si>
  <si>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</si>
  <si>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</si>
  <si>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</si>
  <si>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</si>
  <si>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</si>
  <si>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</si>
  <si>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</si>
  <si>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</si>
  <si>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</si>
  <si>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</si>
  <si>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</si>
  <si>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</si>
  <si>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</si>
  <si>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</si>
  <si>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</si>
  <si>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</si>
  <si>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</si>
  <si>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</si>
  <si>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</si>
  <si>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</si>
  <si>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</si>
  <si>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</si>
  <si>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</si>
  <si>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</si>
  <si>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</si>
  <si>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</si>
  <si>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</si>
  <si>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</si>
  <si>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</si>
  <si>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</si>
  <si>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</si>
  <si>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</si>
  <si>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</si>
  <si>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</si>
  <si>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</si>
  <si>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</si>
  <si>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</si>
  <si>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</si>
  <si>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</si>
  <si>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</si>
  <si>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</si>
  <si>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</si>
  <si>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</si>
  <si>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</si>
  <si>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</si>
  <si>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</si>
  <si>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</si>
  <si>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</si>
  <si>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</si>
  <si>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</si>
  <si>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</si>
  <si>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</si>
  <si>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</si>
  <si>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</si>
  <si>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</si>
  <si>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</si>
  <si>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</si>
  <si>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</si>
  <si>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</si>
  <si>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</si>
  <si>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</si>
  <si>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</si>
  <si>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</si>
  <si>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</si>
  <si>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</si>
  <si>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</si>
  <si>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</si>
  <si>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</si>
  <si>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</si>
  <si>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</si>
  <si>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</si>
  <si>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</si>
  <si>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</si>
  <si>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</si>
  <si>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</si>
  <si>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</si>
  <si>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</si>
  <si>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</si>
  <si>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</si>
  <si>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</si>
  <si>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</si>
  <si>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</si>
  <si>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</si>
  <si>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</si>
  <si>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</si>
  <si>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</si>
  <si>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</si>
  <si>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</si>
  <si>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</si>
  <si>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</si>
  <si>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</si>
  <si>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</si>
  <si>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</si>
  <si>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</si>
  <si>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</si>
  <si>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</si>
  <si>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</si>
  <si>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</si>
  <si>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</si>
  <si>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</si>
  <si>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</si>
  <si>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</si>
  <si>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</si>
  <si>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</si>
  <si>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</si>
  <si>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</si>
  <si>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</si>
  <si>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</si>
  <si>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</si>
  <si>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</si>
  <si>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</si>
  <si>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</si>
  <si>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</si>
  <si>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</si>
  <si>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</si>
  <si>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</si>
  <si>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</si>
  <si>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</si>
  <si>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</si>
  <si>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</si>
  <si>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</si>
  <si>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</si>
  <si>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</si>
  <si>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</si>
  <si>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</si>
  <si>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</si>
  <si>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</si>
  <si>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</si>
  <si>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</si>
  <si>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</si>
  <si>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</si>
  <si>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</si>
  <si>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</si>
  <si>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</si>
  <si>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</si>
  <si>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</si>
  <si>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</si>
  <si>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</si>
  <si>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</si>
  <si>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</si>
  <si>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</si>
  <si>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</si>
  <si>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</si>
  <si>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</si>
  <si>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</si>
  <si>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</si>
  <si>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</si>
  <si>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</si>
  <si>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</si>
  <si>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</si>
  <si>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</si>
  <si>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</si>
  <si>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</si>
  <si>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</si>
  <si>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</si>
  <si>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</si>
  <si>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</si>
  <si>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</si>
  <si>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</si>
  <si>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</si>
  <si>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</si>
  <si>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</si>
  <si>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</si>
  <si>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</si>
  <si>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</si>
  <si>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</si>
  <si>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</si>
  <si>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</si>
  <si>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</si>
  <si>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</si>
  <si>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</si>
  <si>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</si>
  <si>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</si>
  <si>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</si>
  <si>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</si>
  <si>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</si>
  <si>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</si>
  <si>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</si>
  <si>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</si>
  <si>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</si>
  <si>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</si>
  <si>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</si>
  <si>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</si>
  <si>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</si>
  <si>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</si>
  <si>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</si>
  <si>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</si>
  <si>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</si>
  <si>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</si>
  <si>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</si>
  <si>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</si>
  <si>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</si>
  <si>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</si>
  <si>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</si>
  <si>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</si>
  <si>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</si>
  <si>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</si>
  <si>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</si>
  <si>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</si>
  <si>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</si>
  <si>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</si>
  <si>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</si>
  <si>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</si>
  <si>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</si>
  <si>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</si>
  <si>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</si>
  <si>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</si>
  <si>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</si>
  <si>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</si>
  <si>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</si>
  <si>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</si>
  <si>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</si>
  <si>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</si>
  <si>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</si>
  <si>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</si>
  <si>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</si>
  <si>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</si>
  <si>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</si>
  <si>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</si>
  <si>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</si>
  <si>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</si>
  <si>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</si>
  <si>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</si>
  <si>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</si>
  <si>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</si>
  <si>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</si>
  <si>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</si>
  <si>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</si>
  <si>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</si>
  <si>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</si>
  <si>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</si>
  <si>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</si>
  <si>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</si>
  <si>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</si>
  <si>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</si>
  <si>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</si>
  <si>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</si>
  <si>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</si>
  <si>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</si>
  <si>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</si>
  <si>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</si>
  <si>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</si>
  <si>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</si>
  <si>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</si>
  <si>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</si>
  <si>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</si>
  <si>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</si>
  <si>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</si>
  <si>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</si>
  <si>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</si>
  <si>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</si>
  <si>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</si>
  <si>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</si>
  <si>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</si>
  <si>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</si>
  <si>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</si>
  <si>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</si>
  <si>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</si>
  <si>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</si>
  <si>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</si>
  <si>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</si>
  <si>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</si>
  <si>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</si>
  <si>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</si>
  <si>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</si>
  <si>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</si>
  <si>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</si>
  <si>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</si>
  <si>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</si>
  <si>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</si>
  <si>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</si>
  <si>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</si>
  <si>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</si>
  <si>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</si>
  <si>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</si>
  <si>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</si>
  <si>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</si>
  <si>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</si>
  <si>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</si>
  <si>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</si>
  <si>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</si>
  <si>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</si>
  <si>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</si>
  <si>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</si>
  <si>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</si>
  <si>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</si>
  <si>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</si>
  <si>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</si>
  <si>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</si>
  <si>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</si>
  <si>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</si>
  <si>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</si>
  <si>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</si>
  <si>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</si>
  <si>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</si>
  <si>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</si>
  <si>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</si>
  <si>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</si>
  <si>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</si>
  <si>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</si>
  <si>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</si>
  <si>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</si>
  <si>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</si>
  <si>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</si>
  <si>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</si>
  <si>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</si>
  <si>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</si>
  <si>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</si>
  <si>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</si>
  <si>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</si>
  <si>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</si>
  <si>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</si>
  <si>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</si>
  <si>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</si>
  <si>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</si>
  <si>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</si>
  <si>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</si>
  <si>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</si>
  <si>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</si>
  <si>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</si>
  <si>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</si>
  <si>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</si>
  <si>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</si>
  <si>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</si>
  <si>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</si>
  <si>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</si>
  <si>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</si>
  <si>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</si>
  <si>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</si>
  <si>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</si>
  <si>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</si>
  <si>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</si>
  <si>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</si>
  <si>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</si>
  <si>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</si>
  <si>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</si>
  <si>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</si>
  <si>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</si>
  <si>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</si>
  <si>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</si>
  <si>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</si>
  <si>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</si>
  <si>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</si>
  <si>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</si>
  <si>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</si>
  <si>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</si>
  <si>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</si>
  <si>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</si>
  <si>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</si>
  <si>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</si>
  <si>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</si>
  <si>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</si>
  <si>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</si>
  <si>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</si>
  <si>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</si>
  <si>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</si>
  <si>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</si>
  <si>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</si>
  <si>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</si>
  <si>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</si>
  <si>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</si>
  <si>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</si>
  <si>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</si>
  <si>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</si>
  <si>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</si>
  <si>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</si>
  <si>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</si>
  <si>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</si>
  <si>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</si>
  <si>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</si>
  <si>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</si>
  <si>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</si>
  <si>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</si>
  <si>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</si>
  <si>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</si>
  <si>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</si>
  <si>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</si>
  <si>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</si>
  <si>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</si>
  <si>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</si>
  <si>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</si>
  <si>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</si>
  <si>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</si>
  <si>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</si>
  <si>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</si>
  <si>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</si>
  <si>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</si>
  <si>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</si>
  <si>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</si>
  <si>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</si>
  <si>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</si>
  <si>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</si>
  <si>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</si>
  <si>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</si>
  <si>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</si>
  <si>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</si>
  <si>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</si>
  <si>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</si>
  <si>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</si>
  <si>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</si>
  <si>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</si>
  <si>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</si>
  <si>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</si>
  <si>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</si>
  <si>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</si>
  <si>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</si>
  <si>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</si>
  <si>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</si>
  <si>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</si>
  <si>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</si>
  <si>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</si>
  <si>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</si>
  <si>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</si>
  <si>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</si>
  <si>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</si>
  <si>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</si>
  <si>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</si>
  <si>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</si>
  <si>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</si>
  <si>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</si>
  <si>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</si>
  <si>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</si>
  <si>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</si>
  <si>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</si>
  <si>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</si>
  <si>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</si>
  <si>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</si>
  <si>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</si>
  <si>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</si>
  <si>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</si>
  <si>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</si>
  <si>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</si>
  <si>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</si>
  <si>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</si>
  <si>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</si>
  <si>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</si>
  <si>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</si>
  <si>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</si>
  <si>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</si>
  <si>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</si>
  <si>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</si>
  <si>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</si>
  <si>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</si>
  <si>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</si>
  <si>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</si>
  <si>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</si>
  <si>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</si>
  <si>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</si>
  <si>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</si>
  <si>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</si>
  <si>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</si>
  <si>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</si>
  <si>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</si>
  <si>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</si>
  <si>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</si>
  <si>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</si>
  <si>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</si>
  <si>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</si>
  <si>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</si>
  <si>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</si>
  <si>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</si>
  <si>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</si>
  <si>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</si>
  <si>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</si>
  <si>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</si>
  <si>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</si>
  <si>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</si>
  <si>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</si>
  <si>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</si>
  <si>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</si>
  <si>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</si>
  <si>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</si>
  <si>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</si>
  <si>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</si>
  <si>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</si>
  <si>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</si>
  <si>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</si>
  <si>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</si>
  <si>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</si>
  <si>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</si>
  <si>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</si>
  <si>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</si>
  <si>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</si>
  <si>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</si>
  <si>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</si>
  <si>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</si>
  <si>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</si>
  <si>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</si>
  <si>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</si>
  <si>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</si>
  <si>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</si>
  <si>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</si>
  <si>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</si>
  <si>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</si>
  <si>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</si>
  <si>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</si>
  <si>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</si>
  <si>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</si>
  <si>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</si>
  <si>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</si>
  <si>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</si>
  <si>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</si>
  <si>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</si>
  <si>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</si>
  <si>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</si>
  <si>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</si>
  <si>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</si>
  <si>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</si>
  <si>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</si>
  <si>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</si>
  <si>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</si>
  <si>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</si>
  <si>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</si>
  <si>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</si>
  <si>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</si>
  <si>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</si>
  <si>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</si>
  <si>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</si>
  <si>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</si>
  <si>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</si>
  <si>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</si>
  <si>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</si>
  <si>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</si>
  <si>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</si>
  <si>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</si>
  <si>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</si>
  <si>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</si>
  <si>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</si>
  <si>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</si>
  <si>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</si>
  <si>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</si>
  <si>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</si>
  <si>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</si>
  <si>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</si>
  <si>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</si>
  <si>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</si>
  <si>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</si>
  <si>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</si>
  <si>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</si>
  <si>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</si>
  <si>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</si>
  <si>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</si>
  <si>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</si>
  <si>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</si>
  <si>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</si>
  <si>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</si>
  <si>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</si>
  <si>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</si>
  <si>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</si>
  <si>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</si>
  <si>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</si>
  <si>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</si>
  <si>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</si>
  <si>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</si>
  <si>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</si>
  <si>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</si>
  <si>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</si>
  <si>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</si>
  <si>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</si>
  <si>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</si>
  <si>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</si>
  <si>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</si>
  <si>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</si>
  <si>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</si>
  <si>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</si>
  <si>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</si>
  <si>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</si>
  <si>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</si>
  <si>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</si>
  <si>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</si>
  <si>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</si>
  <si>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</si>
  <si>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</si>
  <si>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</si>
  <si>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</si>
  <si>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</si>
  <si>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</si>
  <si>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</si>
  <si>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</si>
  <si>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</si>
  <si>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</si>
  <si>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</si>
  <si>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</si>
  <si>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</si>
  <si>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</si>
  <si>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</si>
  <si>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</si>
  <si>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</si>
  <si>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</si>
  <si>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</si>
  <si>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</si>
  <si>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</si>
  <si>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</si>
  <si>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</si>
  <si>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</si>
  <si>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</si>
  <si>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</si>
  <si>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</si>
  <si>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</si>
  <si>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</si>
  <si>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</si>
  <si>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</si>
  <si>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</si>
  <si>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</si>
  <si>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</si>
  <si>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</si>
  <si>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</si>
  <si>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</si>
  <si>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</si>
  <si>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</si>
  <si>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</si>
  <si>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</si>
  <si>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</si>
  <si>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</si>
  <si>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</si>
  <si>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</si>
  <si>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</si>
  <si>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</si>
  <si>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</si>
  <si>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</si>
  <si>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</si>
  <si>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</si>
  <si>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</si>
  <si>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</si>
  <si>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</si>
  <si>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</si>
  <si>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</si>
  <si>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</si>
  <si>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</si>
  <si>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</si>
  <si>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</si>
  <si>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</si>
  <si>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</si>
  <si>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</si>
  <si>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</si>
  <si>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</si>
  <si>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</si>
  <si>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</si>
  <si>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</si>
  <si>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</si>
  <si>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</si>
  <si>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</si>
  <si>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</si>
  <si>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</si>
  <si>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</si>
  <si>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</si>
  <si>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</si>
  <si>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</si>
  <si>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</si>
  <si>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</si>
  <si>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</si>
  <si>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</si>
  <si>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</si>
  <si>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</si>
  <si>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</si>
  <si>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</si>
  <si>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</si>
  <si>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</si>
  <si>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</si>
  <si>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</si>
  <si>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</si>
  <si>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</si>
  <si>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</si>
  <si>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</si>
  <si>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</si>
  <si>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</si>
  <si>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</si>
  <si>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</si>
  <si>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</si>
  <si>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</si>
  <si>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</si>
  <si>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</si>
  <si>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</si>
  <si>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</si>
  <si>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</si>
  <si>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</si>
  <si>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</si>
  <si>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</si>
  <si>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</si>
  <si>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</si>
  <si>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</si>
  <si>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</si>
  <si>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</si>
  <si>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</si>
  <si>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</si>
  <si>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</si>
  <si>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</si>
  <si>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</si>
  <si>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</si>
  <si>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</si>
  <si>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</si>
  <si>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</si>
  <si>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</si>
  <si>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</si>
  <si>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</si>
  <si>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</si>
  <si>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</si>
  <si>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</si>
  <si>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</si>
  <si>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</si>
  <si>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</si>
  <si>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</si>
  <si>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</si>
  <si>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</si>
  <si>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</si>
  <si>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</si>
  <si>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</si>
  <si>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</si>
  <si>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</si>
  <si>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</si>
  <si>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</si>
  <si>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</si>
  <si>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</si>
  <si>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</si>
  <si>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</si>
  <si>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</si>
  <si>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</si>
  <si>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</si>
  <si>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</si>
  <si>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</si>
  <si>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</si>
  <si>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</si>
  <si>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</si>
  <si>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</si>
  <si>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</si>
  <si>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</si>
  <si>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</si>
  <si>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</si>
  <si>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</si>
  <si>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</si>
  <si>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</si>
  <si>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</si>
  <si>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</si>
  <si>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</si>
  <si>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</si>
  <si>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</si>
  <si>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</si>
  <si>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</si>
  <si>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</si>
  <si>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</si>
  <si>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</si>
  <si>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</si>
  <si>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</si>
  <si>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</si>
  <si>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</si>
  <si>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</si>
  <si>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</si>
  <si>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</si>
  <si>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</si>
  <si>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</si>
  <si>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</si>
  <si>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</si>
  <si>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</si>
  <si>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</si>
  <si>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</si>
  <si>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</si>
  <si>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</si>
  <si>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</si>
  <si>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</si>
  <si>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</si>
  <si>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</si>
  <si>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</si>
  <si>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</si>
  <si>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</si>
  <si>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</si>
  <si>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</si>
  <si>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</si>
  <si>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</si>
  <si>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</si>
  <si>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</si>
  <si>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</si>
  <si>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</si>
  <si>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</si>
  <si>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</si>
  <si>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</si>
  <si>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</si>
  <si>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</si>
  <si>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</si>
  <si>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</si>
  <si>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</si>
  <si>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</si>
  <si>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</si>
  <si>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</si>
  <si>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</si>
  <si>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</si>
  <si>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</si>
  <si>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</si>
  <si>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</si>
  <si>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</si>
  <si>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</si>
  <si>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</si>
  <si>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</si>
  <si>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</si>
  <si>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</si>
  <si>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</si>
  <si>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</si>
  <si>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</si>
  <si>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</si>
  <si>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</si>
  <si>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</si>
  <si>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</si>
  <si>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</si>
  <si>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</si>
  <si>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</si>
  <si>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</si>
  <si>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</si>
  <si>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</si>
  <si>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</si>
  <si>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</si>
  <si>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</si>
  <si>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</si>
  <si>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</si>
  <si>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</si>
  <si>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</si>
  <si>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</si>
  <si>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</si>
  <si>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</si>
  <si>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</si>
  <si>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</si>
  <si>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</si>
  <si>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</si>
  <si>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</si>
  <si>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</si>
  <si>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</si>
  <si>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</si>
  <si>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</si>
  <si>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</si>
  <si>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</si>
  <si>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</si>
  <si>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</si>
  <si>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</si>
  <si>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</si>
  <si>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</si>
  <si>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</si>
  <si>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</si>
  <si>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</si>
  <si>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</si>
  <si>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</si>
  <si>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</si>
  <si>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</si>
  <si>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</si>
  <si>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</si>
  <si>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</si>
  <si>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</si>
  <si>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</si>
  <si>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</si>
  <si>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</si>
  <si>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</si>
  <si>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</si>
  <si>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</si>
  <si>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</si>
  <si>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</si>
  <si>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</si>
  <si>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</si>
  <si>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</si>
  <si>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</si>
  <si>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</si>
  <si>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</si>
  <si>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</si>
  <si>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</si>
  <si>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</si>
  <si>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</si>
  <si>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</si>
  <si>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</si>
  <si>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</si>
  <si>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</si>
  <si>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</si>
  <si>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</si>
  <si>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</si>
  <si>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</si>
  <si>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</si>
  <si>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</si>
  <si>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</si>
  <si>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</si>
  <si>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</si>
  <si>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</si>
  <si>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</si>
  <si>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</si>
  <si>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</si>
  <si>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</si>
  <si>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</si>
  <si>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</si>
  <si>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</si>
  <si>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</si>
  <si>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</si>
  <si>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</si>
  <si>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</si>
  <si>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</si>
  <si>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</si>
  <si>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</si>
  <si>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</si>
  <si>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</si>
  <si>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</si>
  <si>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</si>
  <si>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</si>
  <si>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</si>
  <si>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</si>
  <si>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</si>
  <si>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</si>
  <si>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</si>
  <si>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</si>
  <si>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</si>
  <si>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</si>
  <si>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</si>
  <si>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</si>
  <si>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</si>
  <si>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</si>
  <si>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</si>
  <si>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</si>
  <si>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</si>
  <si>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</si>
  <si>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</si>
  <si>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</si>
  <si>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</si>
  <si>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</si>
  <si>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</si>
  <si>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</si>
  <si>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</si>
  <si>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</si>
  <si>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</si>
  <si>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</si>
  <si>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</si>
  <si>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</si>
  <si>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</si>
  <si>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</si>
  <si>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</si>
  <si>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</si>
  <si>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</si>
  <si>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</si>
  <si>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</si>
  <si>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</si>
  <si>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</si>
  <si>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</si>
  <si>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</si>
  <si>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</si>
  <si>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</si>
  <si>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</si>
  <si>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</si>
  <si>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</si>
  <si>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</si>
  <si>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</si>
  <si>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</si>
  <si>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</si>
  <si>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</si>
  <si>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</si>
  <si>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</si>
  <si>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</si>
  <si>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</si>
  <si>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</si>
  <si>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</si>
  <si>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</si>
  <si>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</si>
  <si>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</si>
  <si>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</si>
  <si>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</si>
  <si>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</si>
  <si>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</si>
  <si>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</si>
  <si>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</si>
  <si>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</si>
  <si>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</si>
  <si>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</si>
  <si>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</si>
  <si>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</si>
  <si>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</si>
  <si>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</si>
  <si>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</si>
  <si>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</si>
  <si>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</si>
  <si>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</si>
  <si>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</si>
  <si>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</si>
  <si>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</si>
  <si>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</si>
  <si>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</si>
  <si>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</si>
  <si>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</si>
  <si>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</si>
  <si>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</si>
  <si>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</si>
  <si>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</si>
  <si>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</si>
  <si>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</si>
  <si>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</si>
  <si>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</si>
  <si>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</si>
  <si>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</si>
  <si>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</si>
  <si>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</si>
  <si>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</si>
  <si>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</si>
  <si>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</si>
  <si>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</si>
  <si>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</si>
  <si>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</si>
  <si>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</si>
  <si>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</si>
  <si>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</si>
  <si>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</si>
  <si>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</si>
  <si>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</si>
  <si>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</si>
  <si>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</si>
  <si>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</si>
  <si>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</si>
  <si>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</si>
  <si>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</si>
  <si>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</si>
  <si>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</si>
  <si>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</si>
  <si>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</si>
  <si>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</si>
  <si>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</si>
  <si>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</si>
  <si>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</si>
  <si>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</si>
  <si>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</si>
  <si>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</si>
  <si>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</si>
  <si>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</si>
  <si>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</si>
  <si>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</si>
  <si>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</si>
  <si>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</si>
  <si>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</si>
  <si>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</si>
  <si>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</si>
  <si>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</si>
  <si>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</si>
  <si>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</si>
  <si>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</si>
  <si>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</si>
  <si>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</si>
  <si>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</si>
  <si>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</si>
  <si>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</si>
  <si>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</si>
  <si>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</si>
  <si>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</si>
  <si>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</si>
  <si>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</si>
  <si>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</si>
  <si>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</si>
  <si>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</si>
  <si>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</si>
  <si>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</si>
  <si>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</si>
  <si>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</si>
  <si>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</si>
  <si>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</si>
  <si>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</si>
  <si>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</si>
  <si>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</si>
  <si>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</si>
  <si>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</si>
  <si>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</si>
  <si>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</si>
  <si>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</si>
  <si>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</si>
  <si>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</si>
  <si>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</si>
  <si>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</si>
  <si>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</si>
  <si>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</si>
  <si>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</si>
  <si>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</si>
  <si>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</si>
  <si>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</si>
  <si>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</si>
  <si>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</si>
  <si>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</si>
  <si>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</si>
  <si>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</si>
  <si>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</si>
  <si>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</si>
  <si>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</si>
  <si>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</si>
  <si>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</si>
  <si>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</si>
  <si>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</si>
  <si>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</si>
  <si>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</si>
  <si>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</si>
  <si>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</si>
  <si>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</si>
  <si>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</si>
  <si>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</si>
  <si>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</si>
  <si>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</si>
  <si>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</si>
  <si>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</si>
  <si>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</si>
  <si>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</si>
  <si>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</si>
  <si>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</si>
  <si>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</si>
  <si>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</si>
  <si>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</si>
  <si>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</si>
  <si>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</si>
  <si>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</si>
  <si>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</si>
  <si>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</si>
  <si>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</si>
  <si>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</si>
  <si>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</si>
  <si>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</si>
  <si>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</si>
  <si>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</si>
  <si>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</si>
  <si>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</si>
  <si>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</si>
  <si>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</si>
  <si>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</si>
  <si>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</si>
  <si>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</si>
  <si>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</si>
  <si>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</si>
  <si>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</si>
  <si>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</si>
  <si>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</si>
  <si>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</si>
  <si>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</si>
  <si>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</si>
  <si>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</si>
  <si>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</si>
  <si>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</si>
  <si>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</si>
  <si>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</si>
  <si>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</si>
  <si>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</si>
  <si>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</si>
  <si>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</si>
  <si>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</si>
  <si>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</si>
  <si>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</si>
  <si>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</si>
  <si>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</si>
  <si>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</si>
  <si>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</si>
  <si>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</si>
  <si>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</si>
  <si>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</si>
  <si>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</si>
  <si>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</si>
  <si>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</si>
  <si>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</si>
  <si>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</si>
  <si>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</si>
  <si>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</si>
  <si>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</si>
  <si>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</si>
  <si>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</si>
  <si>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</si>
  <si>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</si>
  <si>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</si>
  <si>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</si>
  <si>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</si>
  <si>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</si>
  <si>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</si>
  <si>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</si>
  <si>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</si>
  <si>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</si>
  <si>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</si>
  <si>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</si>
  <si>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</si>
  <si>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</si>
  <si>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</si>
  <si>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</si>
  <si>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</si>
  <si>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</si>
  <si>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</si>
  <si>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</si>
  <si>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</si>
  <si>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</si>
  <si>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</si>
  <si>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</si>
  <si>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</si>
  <si>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</si>
  <si>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</si>
  <si>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</si>
  <si>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</si>
  <si>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</si>
  <si>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</si>
  <si>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</si>
  <si>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</si>
  <si>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</si>
  <si>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</si>
  <si>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</si>
  <si>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</si>
  <si>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</si>
  <si>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</si>
  <si>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</si>
  <si>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</si>
  <si>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</si>
  <si>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</si>
  <si>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</si>
  <si>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</si>
  <si>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</si>
  <si>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</si>
  <si>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</si>
  <si>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</si>
  <si>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</si>
  <si>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</si>
  <si>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</si>
  <si>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</si>
  <si>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</si>
  <si>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</si>
  <si>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</si>
  <si>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</si>
  <si>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</si>
  <si>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</si>
  <si>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</si>
  <si>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</si>
  <si>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</si>
  <si>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</si>
  <si>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</si>
  <si>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</si>
  <si>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</si>
  <si>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</si>
  <si>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</si>
  <si>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</si>
  <si>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</si>
  <si>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</si>
  <si>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</si>
  <si>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</si>
  <si>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</si>
  <si>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</si>
  <si>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</si>
  <si>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</si>
  <si>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</si>
  <si>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</si>
  <si>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</si>
  <si>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</si>
  <si>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</si>
  <si>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</si>
  <si>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</si>
  <si>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</si>
  <si>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</si>
  <si>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</si>
  <si>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</si>
  <si>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</si>
  <si>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</si>
  <si>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</si>
  <si>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</si>
  <si>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</si>
  <si>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</si>
  <si>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</si>
  <si>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</si>
  <si>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</si>
  <si>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</si>
  <si>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</si>
  <si>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</si>
  <si>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</si>
  <si>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</si>
  <si>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</si>
  <si>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</si>
  <si>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</si>
  <si>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</si>
  <si>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</si>
  <si>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</si>
  <si>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</si>
  <si>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</si>
  <si>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</si>
  <si>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</si>
  <si>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</si>
  <si>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</si>
  <si>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</si>
  <si>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</si>
  <si>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</si>
  <si>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</si>
  <si>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</si>
  <si>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</si>
  <si>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</si>
  <si>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</si>
  <si>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</si>
  <si>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</si>
  <si>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</si>
  <si>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</si>
  <si>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</si>
  <si>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</si>
  <si>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</si>
  <si>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</si>
  <si>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</si>
  <si>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</si>
  <si>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</si>
  <si>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</si>
  <si>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</si>
  <si>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</si>
  <si>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</si>
  <si>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</si>
  <si>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</si>
  <si>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</si>
  <si>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</si>
  <si>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</si>
  <si>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</si>
  <si>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</si>
  <si>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</si>
  <si>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</si>
  <si>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</si>
  <si>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</si>
  <si>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</si>
  <si>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</si>
  <si>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</si>
  <si>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</si>
  <si>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</si>
  <si>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</si>
  <si>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</si>
  <si>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</si>
  <si>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</si>
  <si>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</si>
  <si>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</si>
  <si>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</si>
  <si>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</si>
  <si>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</si>
  <si>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</si>
  <si>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</si>
  <si>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</si>
  <si>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</si>
  <si>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</si>
  <si>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</si>
  <si>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</si>
  <si>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</si>
  <si>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</si>
  <si>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</si>
  <si>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</si>
  <si>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</si>
  <si>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</si>
  <si>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</si>
  <si>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</si>
  <si>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</si>
  <si>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</si>
  <si>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</si>
  <si>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</si>
  <si>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</si>
  <si>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</si>
  <si>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</si>
  <si>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</si>
  <si>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</si>
  <si>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</si>
  <si>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</si>
  <si>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</si>
  <si>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</si>
  <si>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</si>
  <si>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</si>
  <si>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</si>
  <si>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</si>
  <si>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</si>
  <si>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</si>
  <si>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</si>
  <si>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</si>
  <si>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</si>
  <si>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</si>
  <si>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</si>
  <si>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</si>
  <si>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</si>
  <si>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</si>
  <si>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</si>
  <si>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</si>
  <si>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</si>
  <si>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</si>
  <si>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</si>
  <si>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</si>
  <si>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</si>
  <si>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</si>
  <si>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</si>
  <si>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</si>
  <si>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</si>
  <si>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</si>
  <si>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</si>
  <si>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</si>
  <si>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</si>
  <si>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</si>
  <si>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</si>
  <si>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</si>
  <si>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</si>
  <si>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</si>
  <si>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</si>
  <si>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</si>
  <si>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</si>
  <si>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</si>
  <si>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</si>
  <si>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</si>
  <si>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</si>
  <si>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</si>
  <si>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</si>
  <si>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</si>
  <si>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</si>
  <si>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</si>
  <si>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</si>
  <si>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</si>
  <si>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</si>
  <si>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</si>
  <si>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</si>
  <si>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</si>
  <si>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</si>
  <si>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</si>
  <si>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</si>
  <si>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</si>
  <si>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</si>
  <si>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</si>
  <si>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</si>
  <si>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</si>
  <si>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</si>
  <si>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</si>
  <si>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</si>
  <si>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</si>
  <si>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</si>
  <si>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</si>
  <si>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</si>
  <si>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</si>
  <si>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</si>
  <si>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</si>
  <si>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</si>
  <si>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</si>
  <si>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</si>
  <si>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</si>
  <si>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</si>
  <si>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</si>
  <si>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</si>
  <si>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</si>
  <si>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</si>
  <si>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</si>
  <si>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</si>
  <si>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</si>
  <si>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</si>
  <si>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</si>
  <si>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</si>
  <si>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</si>
  <si>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</si>
  <si>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</si>
  <si>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</si>
  <si>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</si>
  <si>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</si>
  <si>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</si>
  <si>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</si>
  <si>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</si>
  <si>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</si>
  <si>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</si>
  <si>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</si>
  <si>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</si>
  <si>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</si>
  <si>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</si>
  <si>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</si>
  <si>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</si>
  <si>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</si>
  <si>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</si>
  <si>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</si>
  <si>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</si>
  <si>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</si>
  <si>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</si>
  <si>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</si>
  <si>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</si>
  <si>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</si>
  <si>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</si>
  <si>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</si>
  <si>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</si>
  <si>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</si>
  <si>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</si>
  <si>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</si>
  <si>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</si>
  <si>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</si>
  <si>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</si>
  <si>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</si>
  <si>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</si>
  <si>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</si>
  <si>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</si>
  <si>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</si>
  <si>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</si>
  <si>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</si>
  <si>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</si>
  <si>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</si>
  <si>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</si>
  <si>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</si>
  <si>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</si>
  <si>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</si>
  <si>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</si>
  <si>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</si>
  <si>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</si>
  <si>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</si>
  <si>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</si>
  <si>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</si>
  <si>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</si>
  <si>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</si>
  <si>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</si>
  <si>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</si>
  <si>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</si>
  <si>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</si>
  <si>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</si>
  <si>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</si>
  <si>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</si>
  <si>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</si>
  <si>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</si>
  <si>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</si>
  <si>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</si>
  <si>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</si>
  <si>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</si>
  <si>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</si>
  <si>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</si>
  <si>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</si>
  <si>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</si>
  <si>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</si>
  <si>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</si>
  <si>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</si>
  <si>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</si>
  <si>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</si>
  <si>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</si>
  <si>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</si>
  <si>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</si>
  <si>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</si>
  <si>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</si>
  <si>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</si>
  <si>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</si>
  <si>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</si>
  <si>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</si>
  <si>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</si>
  <si>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</si>
  <si>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</si>
  <si>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</si>
  <si>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</si>
  <si>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</si>
  <si>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</si>
  <si>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</si>
  <si>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</si>
  <si>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</si>
  <si>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</si>
  <si>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</si>
  <si>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</si>
  <si>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</si>
  <si>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</si>
  <si>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</si>
  <si>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</si>
  <si>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</si>
  <si>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</si>
  <si>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</si>
  <si>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</si>
  <si>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</si>
  <si>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</si>
  <si>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</si>
  <si>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</si>
  <si>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</si>
  <si>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</si>
  <si>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</si>
  <si>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</si>
  <si>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</si>
  <si>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</si>
  <si>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</si>
  <si>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</si>
  <si>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</si>
  <si>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</si>
  <si>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</si>
  <si>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</si>
  <si>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</si>
  <si>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</si>
  <si>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</si>
  <si>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</si>
  <si>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</si>
  <si>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</si>
  <si>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</si>
  <si>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</si>
  <si>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</si>
  <si>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</si>
  <si>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</si>
  <si>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</si>
  <si>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</si>
  <si>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</si>
  <si>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</si>
  <si>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</si>
  <si>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</si>
  <si>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</si>
  <si>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</si>
  <si>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</si>
  <si>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</si>
  <si>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</si>
  <si>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</si>
  <si>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</si>
  <si>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</si>
  <si>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</si>
  <si>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</si>
  <si>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</si>
  <si>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</si>
  <si>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</si>
  <si>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</si>
  <si>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</si>
  <si>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</si>
  <si>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</si>
  <si>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</si>
  <si>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</si>
  <si>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</si>
  <si>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</si>
  <si>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</si>
  <si>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</si>
  <si>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</si>
  <si>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</si>
  <si>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</si>
  <si>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</si>
  <si>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</si>
  <si>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</si>
  <si>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</si>
  <si>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</si>
  <si>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</si>
  <si>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</si>
  <si>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</si>
  <si>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</si>
  <si>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</si>
  <si>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</si>
  <si>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</si>
  <si>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</si>
  <si>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</si>
  <si>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</si>
  <si>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</si>
  <si>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</si>
  <si>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</si>
  <si>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</si>
  <si>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</si>
  <si>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</si>
  <si>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</si>
  <si>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</si>
  <si>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</si>
  <si>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</si>
  <si>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</si>
  <si>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</si>
  <si>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</si>
  <si>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</si>
  <si>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</si>
  <si>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</si>
  <si>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</si>
  <si>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</si>
  <si>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</si>
  <si>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</si>
  <si>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</si>
  <si>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</si>
  <si>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</si>
  <si>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</si>
  <si>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</si>
  <si>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</si>
  <si>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</si>
  <si>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</si>
  <si>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</si>
  <si>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</si>
  <si>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</si>
  <si>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</si>
  <si>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</si>
  <si>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</si>
  <si>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</si>
  <si>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</si>
  <si>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</si>
  <si>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</si>
  <si>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</si>
  <si>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</si>
  <si>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</si>
  <si>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</si>
  <si>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</si>
  <si>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</si>
  <si>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</si>
  <si>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</si>
  <si>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</si>
  <si>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</si>
  <si>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</si>
  <si>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</si>
  <si>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</si>
  <si>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</si>
  <si>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</si>
  <si>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</si>
  <si>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</si>
  <si>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</si>
  <si>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</si>
  <si>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</si>
  <si>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</si>
  <si>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</si>
  <si>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</si>
  <si>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</si>
  <si>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</si>
  <si>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</si>
  <si>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</si>
  <si>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</si>
  <si>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</si>
  <si>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</si>
  <si>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</si>
  <si>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</si>
  <si>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</si>
  <si>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</si>
  <si>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</si>
  <si>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</si>
  <si>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</si>
  <si>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</si>
  <si>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</si>
  <si>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</si>
  <si>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</si>
  <si>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</si>
  <si>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</si>
  <si>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</si>
  <si>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</si>
  <si>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</si>
  <si>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</si>
  <si>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</si>
  <si>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</si>
  <si>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</si>
  <si>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</si>
  <si>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</si>
  <si>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</si>
  <si>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</si>
  <si>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</si>
  <si>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</si>
  <si>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</si>
  <si>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</si>
  <si>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</si>
  <si>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</si>
  <si>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</si>
  <si>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</si>
  <si>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</si>
  <si>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</si>
  <si>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</si>
  <si>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</si>
  <si>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</si>
  <si>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</si>
  <si>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</si>
  <si>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</si>
  <si>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</si>
  <si>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</si>
  <si>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</si>
  <si>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</si>
  <si>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</si>
  <si>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</si>
  <si>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</si>
  <si>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</si>
  <si>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</si>
  <si>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</si>
  <si>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</si>
  <si>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</si>
  <si>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</si>
  <si>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</si>
  <si>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</si>
  <si>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</si>
  <si>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</si>
  <si>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</si>
  <si>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</si>
  <si>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</si>
  <si>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</si>
  <si>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</si>
  <si>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</si>
  <si>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</si>
  <si>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</si>
  <si>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</si>
  <si>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</si>
  <si>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</si>
  <si>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</si>
  <si>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</si>
  <si>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</si>
  <si>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</si>
  <si>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</si>
  <si>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</si>
  <si>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</si>
  <si>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</si>
  <si>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</si>
  <si>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</si>
  <si>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</si>
  <si>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</si>
  <si>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</si>
  <si>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</si>
  <si>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</si>
  <si>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</si>
  <si>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</si>
  <si>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</si>
  <si>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</si>
  <si>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</si>
  <si>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</si>
  <si>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</si>
  <si>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</si>
  <si>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</si>
  <si>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</si>
  <si>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</si>
  <si>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</si>
  <si>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</si>
  <si>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</si>
  <si>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</si>
  <si>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</si>
  <si>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</si>
  <si>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</si>
  <si>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</si>
  <si>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</si>
  <si>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</si>
  <si>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</si>
  <si>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</si>
  <si>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</si>
  <si>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</si>
  <si>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</si>
  <si>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</si>
  <si>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</si>
  <si>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</si>
  <si>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</si>
  <si>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</si>
  <si>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</si>
  <si>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</si>
  <si>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</si>
  <si>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</si>
  <si>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</si>
  <si>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</si>
  <si>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</si>
  <si>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</si>
  <si>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</si>
  <si>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</si>
  <si>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</si>
  <si>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</si>
  <si>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</si>
  <si>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</si>
  <si>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</si>
  <si>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</si>
  <si>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</si>
  <si>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</si>
  <si>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</si>
  <si>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</si>
  <si>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</si>
  <si>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</si>
  <si>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</si>
  <si>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</si>
  <si>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</si>
  <si>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</si>
  <si>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</si>
  <si>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</si>
  <si>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</si>
  <si>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</si>
  <si>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</si>
  <si>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</si>
  <si>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</si>
  <si>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</si>
  <si>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</si>
  <si>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</si>
  <si>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</si>
  <si>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</si>
  <si>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</si>
  <si>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</si>
  <si>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</si>
  <si>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</si>
  <si>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</si>
  <si>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</si>
  <si>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</si>
  <si>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</si>
  <si>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</si>
  <si>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</si>
  <si>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</si>
  <si>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</si>
  <si>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</si>
  <si>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</si>
  <si>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</si>
  <si>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</si>
  <si>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</si>
  <si>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</si>
  <si>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</si>
  <si>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</si>
  <si>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</si>
  <si>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</si>
  <si>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</si>
  <si>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</si>
  <si>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</si>
  <si>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</si>
  <si>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</si>
  <si>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</si>
  <si>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</si>
  <si>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</si>
  <si>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</si>
  <si>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</si>
  <si>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</si>
  <si>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</si>
  <si>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</si>
  <si>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</si>
  <si>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</si>
  <si>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</si>
  <si>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</si>
  <si>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</si>
  <si>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</si>
  <si>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</si>
  <si>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</si>
  <si>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</si>
  <si>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</si>
  <si>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</si>
  <si>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</si>
  <si>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</si>
  <si>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</si>
  <si>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</si>
  <si>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</si>
  <si>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</si>
  <si>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</si>
  <si>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</si>
  <si>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</si>
  <si>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</si>
  <si>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</si>
  <si>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</si>
  <si>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</si>
  <si>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</si>
  <si>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</si>
  <si>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</si>
  <si>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</si>
  <si>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</si>
  <si>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</si>
  <si>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</si>
  <si>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</si>
  <si>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</si>
  <si>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</si>
  <si>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</si>
  <si>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</si>
  <si>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</si>
  <si>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</si>
  <si>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</si>
  <si>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</si>
  <si>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</si>
  <si>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</si>
  <si>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</si>
  <si>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</si>
  <si>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</si>
  <si>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</si>
  <si>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</si>
  <si>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</si>
  <si>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</si>
  <si>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</si>
  <si>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</si>
  <si>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</si>
  <si>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</si>
  <si>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</si>
  <si>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</si>
  <si>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</si>
  <si>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</si>
  <si>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</si>
  <si>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</si>
  <si>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</si>
  <si>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</si>
  <si>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</si>
  <si>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</si>
  <si>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</si>
  <si>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</si>
  <si>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</si>
  <si>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</si>
  <si>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</si>
  <si>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</si>
  <si>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</si>
  <si>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</si>
  <si>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</si>
  <si>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</si>
  <si>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</si>
  <si>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</si>
  <si>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</si>
  <si>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</si>
  <si>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</si>
  <si>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</si>
  <si>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</si>
  <si>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</si>
  <si>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</si>
  <si>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</si>
  <si>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</si>
  <si>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</si>
  <si>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</si>
  <si>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</si>
  <si>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</si>
  <si>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</si>
  <si>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</si>
  <si>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</si>
  <si>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</si>
  <si>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</si>
  <si>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</si>
  <si>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</si>
  <si>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</si>
  <si>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</si>
  <si>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</si>
  <si>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</si>
  <si>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</si>
  <si>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</si>
  <si>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</si>
  <si>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</si>
  <si>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</si>
  <si>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</si>
  <si>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</si>
  <si>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</si>
  <si>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</si>
  <si>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</si>
  <si>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</si>
  <si>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</si>
  <si>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</si>
  <si>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</si>
  <si>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</si>
  <si>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</si>
  <si>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</si>
  <si>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</si>
  <si>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</si>
  <si>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</si>
  <si>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</si>
  <si>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</si>
  <si>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</si>
  <si>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</si>
  <si>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</si>
  <si>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</si>
  <si>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</si>
  <si>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</si>
  <si>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</si>
  <si>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</si>
  <si>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</si>
  <si>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</si>
  <si>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</si>
  <si>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</si>
  <si>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</si>
  <si>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</si>
  <si>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</si>
  <si>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</si>
  <si>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</si>
  <si>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</si>
  <si>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</si>
  <si>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</si>
  <si>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</si>
  <si>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</si>
  <si>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</si>
  <si>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</si>
  <si>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</si>
  <si>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</si>
  <si>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</si>
  <si>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</si>
  <si>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</si>
  <si>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</si>
  <si>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</si>
  <si>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</si>
  <si>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</si>
  <si>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</si>
  <si>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</si>
  <si>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</si>
  <si>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</si>
  <si>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</si>
  <si>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</si>
  <si>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</si>
  <si>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</si>
  <si>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</si>
  <si>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</si>
  <si>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</si>
  <si>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</si>
  <si>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</si>
  <si>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</si>
  <si>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</si>
  <si>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</si>
  <si>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</si>
  <si>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</si>
  <si>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</si>
  <si>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</si>
  <si>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</si>
  <si>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</si>
  <si>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</si>
  <si>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</si>
  <si>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</si>
  <si>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</si>
  <si>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</si>
  <si>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</si>
  <si>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</si>
  <si>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</si>
  <si>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</si>
  <si>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</si>
  <si>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</si>
  <si>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</si>
  <si>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</si>
  <si>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</si>
  <si>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</si>
  <si>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</si>
  <si>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</si>
  <si>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</si>
  <si>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</si>
  <si>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</si>
  <si>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</si>
  <si>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</si>
  <si>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</si>
  <si>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</si>
  <si>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</si>
  <si>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</si>
  <si>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</si>
  <si>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</si>
  <si>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</si>
  <si>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</si>
  <si>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</si>
  <si>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</si>
  <si>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</si>
  <si>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</si>
  <si>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</si>
  <si>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</si>
  <si>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</si>
  <si>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</si>
  <si>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</si>
  <si>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</si>
  <si>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</si>
  <si>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</si>
  <si>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</si>
  <si>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</si>
  <si>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</si>
  <si>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</si>
  <si>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</si>
  <si>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</si>
  <si>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</si>
  <si>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</si>
  <si>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</si>
  <si>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</si>
  <si>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</si>
  <si>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</si>
  <si>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</si>
  <si>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</si>
  <si>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</si>
  <si>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</si>
  <si>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</si>
  <si>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</si>
  <si>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</si>
  <si>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</si>
  <si>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</si>
  <si>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</si>
  <si>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</si>
  <si>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</si>
  <si>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</si>
  <si>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</si>
  <si>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</si>
  <si>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</si>
  <si>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</si>
  <si>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</si>
  <si>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</si>
  <si>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</si>
  <si>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</si>
  <si>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</si>
  <si>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</si>
  <si>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</si>
  <si>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</si>
  <si>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</si>
  <si>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</si>
  <si>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</si>
  <si>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</si>
  <si>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</si>
  <si>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</si>
  <si>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</si>
  <si>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</si>
  <si>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</si>
  <si>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</si>
  <si>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</si>
  <si>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</si>
  <si>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</si>
  <si>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</si>
  <si>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</si>
  <si>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</si>
  <si>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</si>
  <si>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</si>
  <si>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</si>
  <si>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</si>
  <si>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</si>
  <si>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</si>
  <si>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</si>
  <si>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</si>
  <si>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</si>
  <si>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</si>
  <si>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</si>
  <si>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</si>
  <si>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</si>
  <si>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</si>
  <si>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</si>
  <si>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</si>
  <si>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</si>
  <si>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</si>
  <si>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</si>
  <si>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</si>
  <si>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</si>
  <si>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</si>
  <si>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</si>
  <si>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</si>
  <si>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</si>
  <si>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</si>
  <si>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</si>
  <si>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</si>
  <si>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</si>
  <si>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</si>
  <si>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</si>
  <si>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</si>
  <si>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</si>
  <si>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</si>
  <si>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</si>
  <si>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</si>
  <si>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</si>
  <si>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</si>
  <si>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</si>
  <si>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</si>
  <si>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</si>
  <si>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</si>
  <si>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</si>
  <si>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</si>
  <si>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</si>
  <si>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</si>
  <si>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</si>
  <si>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</si>
  <si>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</si>
  <si>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</si>
  <si>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</si>
  <si>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</si>
  <si>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</si>
  <si>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</si>
  <si>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</si>
  <si>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</si>
  <si>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</si>
  <si>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</si>
  <si>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</si>
  <si>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</si>
  <si>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</si>
  <si>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</si>
  <si>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</si>
  <si>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</si>
  <si>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</si>
  <si>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</si>
  <si>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</si>
  <si>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</si>
  <si>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</si>
  <si>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</si>
  <si>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</si>
  <si>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</si>
  <si>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</si>
  <si>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</si>
  <si>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</si>
  <si>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</si>
  <si>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</si>
  <si>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</si>
  <si>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</si>
  <si>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</si>
  <si>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</si>
  <si>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</si>
  <si>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</si>
  <si>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</si>
  <si>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</si>
  <si>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</si>
  <si>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</si>
  <si>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</si>
  <si>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</si>
  <si>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</si>
  <si>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</si>
  <si>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</si>
  <si>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</si>
  <si>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</si>
  <si>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</si>
  <si>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</si>
  <si>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</si>
  <si>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</si>
  <si>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</si>
  <si>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</si>
  <si>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</si>
  <si>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</si>
  <si>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</si>
  <si>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</si>
  <si>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</si>
  <si>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</si>
  <si>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</si>
  <si>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</si>
  <si>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</si>
  <si>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</si>
  <si>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</si>
  <si>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</si>
  <si>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</si>
  <si>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</si>
  <si>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</si>
  <si>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</si>
  <si>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</si>
  <si>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</si>
  <si>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</si>
  <si>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</si>
  <si>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</si>
  <si>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</si>
  <si>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</si>
  <si>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</si>
  <si>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</si>
  <si>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</si>
  <si>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</si>
  <si>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</si>
  <si>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</si>
  <si>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</si>
  <si>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</si>
  <si>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</si>
  <si>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</si>
  <si>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</si>
  <si>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</si>
  <si>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</si>
  <si>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</si>
  <si>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</si>
  <si>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</si>
  <si>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</si>
  <si>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</si>
  <si>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</si>
  <si>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</si>
  <si>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</si>
  <si>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</si>
  <si>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</si>
  <si>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</si>
  <si>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</si>
  <si>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</si>
  <si>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</si>
  <si>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</si>
  <si>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</si>
  <si>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</si>
  <si>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</si>
  <si>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</si>
  <si>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</si>
  <si>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</si>
  <si>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</si>
  <si>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</si>
  <si>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</si>
  <si>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</si>
  <si>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</si>
  <si>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</si>
  <si>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</si>
  <si>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</si>
  <si>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</si>
  <si>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</si>
  <si>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</si>
  <si>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</si>
  <si>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</si>
  <si>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</si>
  <si>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</si>
  <si>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</si>
  <si>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</si>
  <si>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</si>
  <si>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</si>
  <si>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</si>
  <si>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</si>
  <si>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</si>
  <si>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</si>
  <si>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</si>
  <si>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</si>
  <si>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</si>
  <si>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</si>
  <si>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</si>
  <si>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</si>
  <si>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</si>
  <si>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</si>
  <si>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</si>
  <si>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</si>
  <si>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</si>
  <si>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</si>
  <si>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</si>
  <si>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</si>
  <si>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</si>
  <si>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</si>
  <si>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</si>
  <si>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</si>
  <si>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</si>
  <si>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</si>
  <si>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</si>
  <si>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</si>
  <si>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</si>
  <si>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</si>
  <si>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</si>
  <si>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</si>
  <si>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</si>
  <si>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</si>
  <si>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</si>
  <si>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</si>
  <si>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</si>
  <si>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</si>
  <si>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</si>
  <si>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</si>
  <si>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</si>
  <si>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</si>
  <si>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</si>
  <si>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</si>
  <si>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</si>
  <si>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</si>
  <si>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</si>
  <si>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</si>
  <si>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</si>
  <si>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</si>
  <si>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</si>
  <si>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</si>
  <si>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</si>
  <si>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</si>
  <si>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</si>
  <si>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</si>
  <si>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</si>
  <si>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</si>
  <si>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</si>
  <si>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</si>
  <si>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</si>
  <si>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</si>
  <si>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</si>
  <si>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</si>
  <si>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</si>
  <si>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</si>
  <si>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</si>
  <si>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</si>
  <si>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</si>
  <si>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</si>
  <si>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</si>
  <si>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</si>
  <si>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</si>
  <si>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</si>
  <si>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</si>
  <si>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</si>
  <si>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</si>
  <si>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</si>
  <si>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</si>
  <si>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</si>
  <si>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</si>
  <si>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</si>
  <si>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</si>
  <si>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</si>
  <si>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</si>
  <si>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</si>
  <si>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</si>
  <si>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</si>
  <si>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</si>
  <si>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</si>
  <si>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</si>
  <si>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</si>
  <si>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</si>
  <si>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</si>
  <si>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</si>
  <si>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</si>
  <si>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</si>
  <si>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</si>
  <si>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</si>
  <si>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</si>
  <si>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</si>
  <si>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</si>
  <si>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</si>
  <si>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</si>
  <si>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</si>
  <si>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</si>
  <si>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</si>
  <si>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</si>
  <si>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</si>
  <si>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</si>
  <si>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</si>
  <si>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</si>
  <si>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</si>
  <si>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</si>
  <si>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</si>
  <si>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</si>
  <si>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</si>
  <si>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</si>
  <si>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</si>
  <si>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</si>
  <si>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</si>
  <si>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</si>
  <si>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</si>
  <si>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</si>
  <si>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</si>
  <si>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</si>
  <si>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</si>
  <si>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</si>
  <si>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</si>
  <si>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</si>
  <si>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</si>
  <si>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</si>
  <si>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</si>
  <si>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</si>
  <si>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</si>
  <si>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</si>
  <si>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</si>
  <si>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</si>
  <si>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</si>
  <si>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</si>
  <si>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</si>
  <si>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</si>
  <si>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</si>
  <si>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</si>
  <si>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</si>
  <si>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</si>
  <si>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</si>
  <si>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</si>
  <si>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</si>
  <si>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</si>
  <si>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</si>
  <si>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</si>
  <si>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</si>
  <si>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</si>
  <si>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</si>
  <si>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</si>
  <si>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</si>
  <si>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</si>
  <si>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</si>
  <si>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</si>
  <si>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</si>
  <si>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</si>
  <si>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</si>
  <si>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</si>
  <si>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</si>
  <si>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</si>
  <si>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</si>
  <si>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</si>
  <si>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</si>
  <si>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</si>
  <si>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</si>
  <si>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</si>
  <si>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</si>
  <si>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</si>
  <si>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</si>
  <si>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</si>
  <si>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</si>
  <si>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</si>
  <si>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</si>
  <si>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</si>
  <si>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</si>
  <si>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</si>
  <si>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</si>
  <si>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</si>
  <si>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</si>
  <si>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</si>
  <si>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</si>
  <si>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</si>
  <si>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</si>
  <si>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</si>
  <si>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</si>
  <si>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</si>
  <si>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</si>
  <si>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</si>
  <si>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</si>
  <si>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</si>
  <si>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</si>
  <si>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</si>
  <si>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</si>
  <si>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</si>
  <si>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</si>
  <si>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</si>
  <si>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</si>
  <si>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</si>
  <si>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</si>
  <si>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</si>
  <si>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</si>
  <si>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</si>
  <si>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</si>
  <si>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</si>
  <si>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</si>
  <si>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</si>
  <si>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</si>
  <si>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</si>
  <si>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</si>
  <si>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</si>
  <si>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</si>
  <si>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</si>
  <si>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</si>
  <si>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</si>
  <si>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</si>
  <si>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</si>
  <si>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</si>
  <si>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</si>
  <si>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</si>
  <si>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</si>
  <si>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</si>
  <si>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</si>
  <si>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</si>
  <si>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</si>
  <si>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</si>
  <si>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</si>
  <si>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</si>
  <si>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</si>
  <si>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</si>
  <si>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</si>
  <si>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</si>
  <si>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</si>
  <si>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</si>
  <si>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</si>
  <si>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</si>
  <si>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</si>
  <si>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</si>
  <si>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</si>
  <si>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</si>
  <si>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</si>
  <si>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</si>
  <si>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</si>
  <si>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</si>
  <si>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</si>
  <si>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</si>
  <si>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</si>
  <si>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</si>
  <si>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</si>
  <si>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</si>
  <si>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</si>
  <si>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</si>
  <si>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</si>
  <si>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</si>
  <si>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</si>
  <si>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</si>
  <si>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</si>
  <si>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</si>
  <si>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</si>
  <si>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</si>
  <si>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</si>
  <si>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</si>
  <si>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</si>
  <si>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</si>
  <si>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</si>
  <si>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</si>
  <si>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</si>
  <si>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</si>
  <si>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</si>
  <si>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</si>
  <si>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</si>
  <si>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</si>
  <si>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</si>
  <si>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</si>
  <si>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</si>
  <si>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</si>
  <si>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</si>
  <si>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</si>
  <si>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</si>
  <si>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</si>
  <si>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</si>
  <si>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</si>
  <si>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</si>
  <si>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</si>
  <si>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</si>
  <si>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</si>
  <si>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</si>
  <si>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</si>
  <si>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</si>
  <si>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</si>
  <si>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</si>
  <si>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</si>
  <si>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</si>
  <si>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</si>
  <si>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</si>
  <si>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</si>
  <si>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</si>
  <si>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</si>
  <si>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</si>
  <si>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</si>
  <si>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</si>
  <si>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</si>
  <si>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</si>
  <si>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</si>
  <si>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</si>
  <si>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</si>
  <si>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</si>
  <si>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</si>
  <si>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</si>
  <si>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</si>
  <si>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</si>
  <si>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</si>
  <si>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</si>
  <si>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</si>
  <si>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</si>
  <si>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</si>
  <si>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</si>
  <si>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</si>
  <si>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</si>
  <si>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</si>
  <si>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</si>
  <si>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</si>
  <si>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</si>
  <si>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</si>
  <si>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</si>
  <si>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</si>
  <si>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</si>
  <si>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</si>
  <si>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</si>
  <si>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</si>
  <si>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</si>
  <si>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</si>
  <si>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</si>
  <si>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</si>
  <si>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</si>
  <si>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</si>
  <si>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</si>
  <si>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</si>
  <si>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</si>
  <si>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</si>
  <si>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</si>
  <si>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</si>
  <si>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</si>
  <si>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</si>
  <si>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</si>
  <si>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</si>
  <si>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</si>
  <si>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</si>
  <si>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</si>
  <si>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</si>
  <si>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</si>
  <si>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</si>
  <si>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</si>
  <si>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</si>
  <si>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</si>
  <si>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</si>
  <si>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</si>
  <si>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</si>
  <si>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</si>
  <si>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</si>
  <si>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</si>
  <si>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</si>
  <si>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</si>
  <si>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</si>
  <si>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</si>
  <si>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</si>
  <si>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</si>
  <si>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</si>
  <si>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</si>
  <si>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</si>
  <si>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</si>
  <si>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</si>
  <si>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</si>
  <si>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</si>
  <si>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</si>
  <si>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</si>
  <si>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</si>
  <si>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</si>
  <si>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</si>
  <si>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</si>
  <si>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</si>
  <si>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</si>
  <si>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</si>
  <si>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</si>
  <si>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</si>
  <si>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</si>
  <si>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</si>
  <si>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</si>
  <si>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</si>
  <si>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</si>
  <si>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</si>
  <si>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</si>
  <si>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</si>
  <si>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</si>
  <si>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</si>
  <si>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</si>
  <si>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</si>
  <si>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</si>
  <si>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</si>
  <si>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</si>
  <si>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</si>
  <si>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</si>
  <si>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</si>
  <si>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</si>
  <si>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</si>
  <si>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</si>
  <si>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</si>
  <si>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</si>
  <si>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</si>
  <si>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</si>
  <si>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</si>
  <si>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</si>
  <si>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</si>
  <si>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</si>
  <si>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</si>
  <si>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</si>
  <si>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</si>
  <si>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</si>
  <si>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</si>
  <si>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</si>
  <si>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</si>
  <si>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</si>
  <si>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</si>
  <si>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</si>
  <si>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</si>
  <si>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</si>
  <si>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</si>
  <si>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</si>
  <si>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</si>
  <si>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</si>
  <si>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</si>
  <si>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</si>
  <si>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</si>
  <si>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</si>
  <si>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</si>
  <si>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</si>
  <si>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</si>
  <si>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</si>
  <si>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</si>
  <si>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</si>
  <si>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</si>
  <si>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</si>
  <si>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</si>
  <si>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</si>
  <si>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</si>
  <si>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</si>
  <si>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</si>
  <si>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</si>
  <si>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</si>
  <si>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</si>
  <si>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</si>
  <si>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</si>
  <si>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</si>
  <si>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</si>
  <si>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</si>
  <si>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</si>
  <si>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</si>
  <si>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</si>
  <si>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</si>
  <si>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</si>
  <si>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</si>
  <si>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</si>
  <si>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</si>
  <si>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</si>
  <si>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</si>
  <si>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</si>
  <si>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</si>
  <si>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</si>
  <si>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</si>
  <si>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</si>
  <si>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</si>
  <si>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</si>
  <si>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</si>
  <si>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</si>
  <si>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</si>
  <si>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</si>
  <si>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</si>
  <si>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</si>
  <si>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</si>
  <si>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</si>
  <si>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</si>
  <si>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</si>
  <si>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</si>
  <si>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</si>
  <si>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</si>
  <si>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</si>
  <si>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</si>
  <si>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</si>
  <si>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</si>
  <si>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</si>
  <si>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</si>
  <si>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</si>
  <si>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</si>
  <si>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</si>
  <si>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</si>
  <si>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</si>
  <si>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</si>
  <si>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</si>
  <si>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</si>
  <si>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</si>
  <si>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</si>
  <si>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</si>
  <si>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</si>
  <si>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</si>
  <si>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</si>
  <si>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</si>
  <si>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</si>
  <si>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</si>
  <si>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</si>
  <si>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</si>
  <si>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</si>
  <si>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</si>
  <si>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</si>
  <si>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</si>
  <si>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</si>
  <si>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</si>
  <si>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</si>
  <si>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</si>
  <si>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</si>
  <si>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</si>
  <si>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</si>
  <si>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</si>
  <si>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</si>
  <si>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</si>
  <si>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</si>
  <si>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</si>
  <si>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</si>
  <si>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</si>
  <si>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</si>
  <si>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</si>
  <si>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</si>
  <si>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</si>
  <si>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</si>
  <si>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</si>
  <si>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</si>
  <si>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</si>
  <si>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</si>
  <si>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</si>
  <si>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</si>
  <si>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</si>
  <si>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</si>
  <si>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</si>
  <si>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</si>
  <si>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</si>
  <si>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</si>
  <si>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</si>
  <si>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</si>
  <si>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</si>
  <si>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</si>
  <si>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</si>
  <si>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</si>
  <si>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</si>
  <si>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</si>
  <si>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</si>
  <si>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</si>
  <si>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</si>
  <si>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</si>
  <si>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</si>
  <si>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</si>
  <si>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</si>
  <si>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</si>
  <si>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</si>
  <si>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</si>
  <si>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</si>
  <si>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</si>
  <si>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</si>
  <si>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</si>
  <si>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</si>
  <si>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</si>
  <si>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</si>
  <si>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</si>
  <si>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</si>
  <si>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</si>
  <si>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</si>
  <si>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</si>
  <si>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</si>
  <si>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</si>
  <si>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</si>
  <si>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</si>
  <si>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</si>
  <si>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</si>
  <si>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</si>
  <si>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</si>
  <si>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</si>
  <si>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</si>
  <si>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</si>
  <si>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</si>
  <si>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</si>
  <si>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</si>
  <si>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</si>
  <si>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</si>
  <si>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</si>
  <si>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</si>
  <si>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</si>
  <si>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</si>
  <si>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</si>
  <si>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</si>
  <si>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</si>
  <si>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</si>
  <si>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</si>
  <si>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</si>
  <si>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</si>
  <si>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</si>
  <si>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</si>
  <si>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</si>
  <si>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</si>
  <si>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</si>
  <si>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</si>
  <si>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</si>
  <si>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</si>
  <si>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</si>
  <si>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</si>
  <si>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</si>
  <si>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</si>
  <si>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</si>
  <si>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</si>
  <si>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</si>
  <si>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</si>
  <si>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</si>
  <si>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</si>
  <si>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</si>
  <si>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</si>
  <si>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</si>
  <si>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</si>
  <si>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</si>
  <si>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</si>
  <si>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</si>
  <si>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</si>
  <si>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</si>
  <si>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</si>
  <si>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</si>
  <si>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</si>
  <si>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</si>
  <si>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</si>
  <si>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</si>
  <si>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</si>
  <si>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</si>
  <si>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</si>
  <si>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</si>
  <si>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</si>
  <si>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</si>
  <si>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</si>
  <si>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</si>
  <si>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</si>
  <si>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</si>
  <si>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</si>
  <si>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</si>
  <si>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</si>
  <si>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</si>
  <si>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</si>
  <si>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</si>
  <si>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</si>
  <si>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</si>
  <si>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</si>
  <si>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</si>
  <si>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</si>
  <si>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</si>
  <si>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</si>
  <si>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</si>
  <si>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</si>
  <si>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</si>
  <si>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</si>
  <si>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</si>
  <si>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</si>
  <si>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</si>
  <si>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</si>
  <si>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</si>
  <si>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</si>
  <si>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</si>
  <si>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</si>
  <si>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</si>
  <si>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</si>
  <si>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</si>
  <si>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</si>
  <si>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</si>
  <si>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</si>
  <si>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</si>
  <si>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</si>
  <si>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</si>
  <si>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</si>
  <si>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</si>
  <si>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</si>
  <si>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</si>
  <si>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</si>
  <si>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</si>
  <si>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</si>
  <si>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</si>
  <si>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</si>
  <si>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</si>
  <si>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</si>
  <si>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</si>
  <si>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</si>
  <si>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</si>
  <si>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</si>
  <si>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</si>
  <si>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</si>
  <si>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</si>
  <si>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</si>
  <si>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</si>
  <si>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</si>
  <si>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</si>
  <si>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</si>
  <si>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</si>
  <si>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</si>
  <si>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</si>
  <si>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</si>
  <si>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</si>
  <si>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</si>
  <si>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</si>
  <si>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</si>
  <si>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</si>
  <si>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</si>
  <si>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</si>
  <si>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</si>
  <si>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</si>
  <si>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</si>
  <si>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</si>
  <si>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</si>
  <si>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</si>
  <si>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</si>
  <si>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</si>
  <si>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</si>
  <si>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</si>
  <si>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</si>
  <si>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</si>
  <si>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</si>
  <si>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</si>
  <si>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</si>
  <si>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</si>
  <si>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</si>
  <si>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</si>
  <si>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</si>
  <si>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</si>
  <si>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</si>
  <si>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</si>
  <si>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</si>
  <si>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</si>
  <si>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</si>
  <si>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</si>
  <si>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</si>
  <si>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</si>
  <si>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</si>
  <si>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</si>
  <si>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</si>
  <si>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</si>
  <si>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</si>
  <si>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</si>
  <si>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</si>
  <si>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</si>
  <si>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</si>
  <si>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</si>
  <si>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</si>
  <si>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</si>
  <si>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</si>
  <si>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</si>
  <si>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</si>
  <si>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</si>
  <si>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</si>
  <si>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</si>
  <si>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</si>
  <si>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</si>
  <si>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</si>
  <si>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</si>
  <si>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</si>
  <si>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</si>
  <si>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</si>
  <si>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</si>
  <si>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</si>
  <si>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</si>
  <si>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</si>
  <si>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</si>
  <si>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</si>
  <si>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</si>
  <si>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</si>
  <si>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</si>
  <si>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</si>
  <si>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</si>
  <si>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</si>
  <si>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</si>
  <si>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</si>
  <si>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</si>
  <si>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</si>
  <si>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</si>
  <si>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</si>
  <si>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</si>
  <si>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</si>
  <si>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</si>
  <si>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</si>
  <si>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</si>
  <si>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</si>
  <si>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</si>
  <si>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</si>
  <si>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</si>
  <si>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</si>
  <si>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</si>
  <si>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</si>
  <si>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</si>
  <si>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</si>
  <si>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</si>
  <si>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</si>
  <si>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</si>
  <si>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</si>
  <si>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</si>
  <si>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</si>
  <si>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</si>
  <si>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</si>
  <si>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</si>
  <si>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</si>
  <si>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</si>
  <si>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</si>
  <si>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</si>
  <si>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</si>
  <si>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</si>
  <si>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</si>
  <si>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</si>
  <si>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</si>
  <si>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</si>
  <si>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</si>
  <si>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</si>
  <si>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</si>
  <si>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</si>
  <si>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</si>
  <si>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</si>
  <si>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</si>
  <si>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</si>
  <si>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</si>
  <si>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</si>
  <si>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</si>
  <si>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</si>
  <si>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</si>
  <si>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</si>
  <si>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</si>
  <si>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</si>
  <si>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</si>
  <si>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</si>
  <si>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</si>
  <si>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</si>
  <si>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</si>
  <si>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</si>
  <si>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</si>
  <si>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</si>
  <si>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</si>
  <si>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</si>
  <si>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</si>
  <si>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</si>
  <si>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</si>
  <si>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</si>
  <si>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</si>
  <si>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</si>
  <si>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</si>
  <si>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</si>
  <si>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</si>
  <si>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</si>
  <si>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</si>
  <si>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</si>
  <si>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</si>
  <si>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</si>
  <si>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</si>
  <si>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</si>
  <si>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</si>
  <si>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</si>
  <si>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</si>
  <si>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</si>
  <si>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</si>
  <si>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</si>
  <si>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</si>
  <si>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</si>
  <si>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</si>
  <si>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</si>
  <si>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</si>
  <si>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</si>
  <si>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</si>
  <si>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</si>
  <si>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</si>
  <si>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</si>
  <si>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</si>
  <si>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</si>
  <si>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</si>
  <si>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</si>
  <si>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</si>
  <si>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</si>
  <si>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</si>
  <si>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</si>
  <si>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</si>
  <si>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</si>
  <si>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</si>
  <si>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</si>
  <si>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</si>
  <si>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</si>
  <si>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</si>
  <si>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</si>
  <si>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</si>
  <si>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</si>
  <si>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</si>
  <si>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</si>
  <si>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</si>
  <si>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</si>
  <si>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</si>
  <si>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</si>
  <si>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</si>
  <si>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</si>
  <si>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</si>
  <si>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</si>
  <si>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</si>
  <si>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</si>
  <si>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</si>
  <si>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</si>
  <si>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</si>
  <si>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</si>
  <si>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</si>
  <si>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</si>
  <si>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</si>
  <si>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</si>
  <si>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</si>
  <si>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</si>
  <si>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</si>
  <si>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</si>
  <si>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</si>
  <si>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</si>
  <si>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</si>
  <si>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</si>
  <si>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</si>
  <si>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</si>
  <si>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</si>
  <si>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</si>
  <si>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</si>
  <si>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</si>
  <si>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</si>
  <si>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</si>
  <si>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</si>
  <si>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</si>
  <si>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</si>
  <si>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</si>
  <si>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</si>
  <si>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</si>
  <si>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</si>
  <si>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</si>
  <si>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</si>
  <si>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</si>
  <si>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</si>
  <si>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</si>
  <si>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</si>
  <si>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</si>
  <si>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</si>
  <si>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</si>
  <si>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</si>
  <si>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</si>
  <si>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</si>
  <si>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</si>
  <si>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</si>
  <si>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</si>
  <si>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</si>
  <si>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</si>
  <si>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</si>
  <si>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</si>
  <si>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</si>
  <si>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</si>
  <si>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</si>
  <si>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</si>
  <si>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</si>
  <si>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</si>
  <si>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</si>
  <si>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</si>
  <si>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</si>
  <si>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</si>
  <si>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</si>
  <si>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</si>
  <si>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</si>
  <si>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</si>
  <si>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</si>
  <si>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</si>
  <si>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</si>
  <si>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</si>
  <si>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</si>
  <si>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</si>
  <si>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</si>
  <si>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</si>
  <si>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</si>
  <si>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</si>
  <si>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</si>
  <si>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</si>
  <si>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</si>
  <si>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</si>
  <si>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</si>
  <si>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</si>
  <si>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</si>
  <si>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</si>
  <si>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</si>
  <si>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</si>
  <si>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</si>
  <si>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</si>
  <si>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</si>
  <si>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</si>
  <si>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</si>
  <si>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</si>
  <si>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</si>
  <si>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</si>
  <si>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</si>
  <si>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</si>
  <si>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</si>
  <si>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</si>
  <si>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</si>
  <si>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</si>
  <si>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</si>
  <si>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</si>
  <si>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</si>
  <si>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</si>
  <si>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</si>
  <si>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</si>
  <si>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</si>
  <si>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</si>
  <si>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</si>
  <si>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</si>
  <si>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</si>
  <si>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</si>
  <si>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</si>
  <si>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</si>
  <si>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</si>
  <si>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</si>
  <si>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</si>
  <si>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</si>
  <si>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</si>
  <si>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</si>
  <si>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</si>
  <si>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</si>
  <si>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</si>
  <si>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</si>
  <si>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</si>
  <si>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</si>
  <si>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</si>
  <si>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</si>
  <si>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</si>
  <si>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</si>
  <si>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</si>
  <si>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</si>
  <si>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</si>
  <si>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</si>
  <si>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</si>
  <si>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</si>
  <si>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</si>
  <si>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</si>
  <si>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</si>
  <si>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</si>
  <si>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</si>
  <si>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</si>
  <si>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</si>
  <si>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</si>
  <si>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</si>
  <si>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</si>
  <si>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</si>
  <si>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</si>
  <si>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</si>
  <si>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</si>
  <si>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</si>
  <si>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</si>
  <si>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</si>
  <si>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</si>
  <si>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</si>
  <si>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</si>
  <si>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</si>
  <si>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</si>
  <si>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</si>
  <si>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</si>
  <si>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</si>
  <si>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</si>
  <si>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</si>
  <si>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</si>
  <si>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</si>
  <si>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</si>
  <si>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</si>
  <si>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</si>
  <si>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</si>
  <si>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</si>
  <si>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</si>
  <si>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</si>
  <si>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</si>
  <si>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</si>
  <si>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</si>
  <si>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</si>
  <si>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</si>
  <si>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</si>
  <si>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</si>
  <si>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</si>
  <si>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</si>
  <si>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</si>
  <si>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</si>
  <si>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</si>
  <si>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</si>
  <si>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</si>
  <si>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</si>
  <si>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</si>
  <si>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</si>
  <si>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</si>
  <si>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</si>
  <si>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</si>
  <si>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</si>
  <si>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</si>
  <si>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</si>
  <si>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</si>
  <si>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</si>
  <si>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</si>
  <si>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</si>
  <si>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</si>
  <si>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</si>
  <si>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</si>
  <si>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</si>
  <si>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</si>
  <si>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</si>
  <si>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</si>
  <si>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</si>
  <si>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</si>
  <si>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</si>
  <si>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</si>
  <si>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</si>
  <si>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</si>
  <si>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</si>
  <si>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</si>
  <si>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</si>
  <si>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</si>
  <si>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</si>
  <si>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</si>
  <si>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</si>
  <si>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</si>
  <si>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</si>
  <si>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</si>
  <si>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</si>
  <si>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</si>
  <si>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</si>
  <si>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</si>
  <si>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</si>
  <si>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</si>
  <si>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</si>
  <si>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</si>
  <si>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</si>
  <si>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</si>
  <si>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</si>
  <si>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</si>
  <si>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</si>
  <si>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</si>
  <si>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</si>
  <si>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</si>
  <si>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</si>
  <si>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</si>
  <si>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</si>
  <si>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</si>
  <si>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</si>
  <si>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</si>
  <si>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</si>
  <si>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</si>
  <si>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</si>
  <si>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</si>
  <si>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</si>
  <si>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</si>
  <si>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</si>
  <si>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</si>
  <si>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</si>
  <si>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</si>
  <si>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</si>
  <si>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</si>
  <si>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</si>
  <si>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</si>
  <si>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</si>
  <si>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</si>
  <si>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</si>
  <si>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</si>
  <si>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</si>
  <si>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</si>
  <si>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</si>
  <si>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</si>
  <si>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</si>
  <si>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</si>
  <si>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</si>
  <si>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</si>
  <si>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</si>
  <si>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</si>
  <si>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</si>
  <si>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</si>
  <si>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</si>
  <si>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</si>
  <si>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</si>
  <si>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</si>
  <si>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</si>
  <si>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</si>
  <si>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</si>
  <si>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</si>
  <si>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</si>
  <si>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</si>
  <si>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</si>
  <si>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</si>
  <si>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</si>
  <si>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</si>
  <si>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</si>
  <si>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</si>
  <si>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</si>
  <si>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</si>
  <si>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</si>
  <si>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</si>
  <si>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</si>
  <si>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</si>
  <si>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</si>
  <si>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</si>
  <si>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</si>
  <si>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</si>
  <si>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</si>
  <si>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</si>
  <si>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</si>
  <si>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</si>
  <si>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</si>
  <si>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</si>
  <si>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</si>
  <si>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</si>
  <si>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</si>
  <si>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</si>
  <si>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</si>
  <si>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</si>
  <si>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</si>
  <si>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</si>
  <si>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</si>
  <si>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</si>
  <si>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</si>
  <si>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</si>
  <si>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</si>
  <si>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</si>
  <si>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</si>
  <si>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</si>
  <si>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</si>
  <si>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</si>
  <si>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</si>
  <si>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</si>
  <si>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</si>
  <si>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</si>
  <si>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</si>
  <si>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</si>
  <si>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</si>
  <si>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</si>
  <si>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</si>
  <si>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</si>
  <si>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</si>
  <si>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</si>
  <si>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</si>
  <si>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</si>
  <si>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</si>
  <si>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</si>
  <si>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</si>
  <si>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</si>
  <si>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</si>
  <si>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</si>
  <si>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</si>
  <si>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</si>
  <si>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</si>
  <si>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</si>
  <si>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</si>
  <si>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</si>
  <si>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</si>
  <si>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</si>
  <si>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</si>
  <si>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</si>
  <si>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</si>
  <si>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</si>
  <si>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</si>
  <si>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</si>
  <si>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</si>
  <si>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</si>
  <si>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</si>
  <si>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</si>
  <si>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</si>
  <si>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</si>
  <si>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</si>
  <si>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</si>
  <si>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</si>
  <si>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</si>
  <si>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</si>
  <si>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</si>
  <si>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</si>
  <si>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</si>
  <si>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</si>
  <si>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</si>
  <si>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</si>
  <si>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</si>
  <si>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</si>
  <si>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</si>
  <si>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</si>
  <si>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</si>
  <si>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</si>
  <si>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</si>
  <si>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</si>
  <si>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</si>
  <si>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</si>
  <si>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</si>
  <si>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</si>
  <si>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</si>
  <si>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</si>
  <si>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</si>
  <si>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</si>
  <si>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</si>
  <si>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</si>
  <si>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</si>
  <si>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</si>
  <si>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</si>
  <si>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</si>
  <si>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</si>
  <si>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</si>
  <si>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</si>
  <si>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</si>
  <si>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</si>
  <si>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</si>
  <si>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</si>
  <si>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</si>
  <si>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</si>
  <si>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</si>
  <si>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</si>
  <si>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</si>
  <si>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</si>
  <si>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</si>
  <si>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</si>
  <si>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</si>
  <si>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</si>
  <si>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</si>
  <si>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</si>
  <si>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</si>
  <si>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</si>
  <si>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</si>
  <si>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</si>
  <si>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</si>
  <si>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</si>
  <si>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</si>
  <si>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</si>
  <si>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</si>
  <si>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</si>
  <si>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</si>
  <si>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</si>
  <si>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</si>
  <si>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</si>
  <si>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</si>
  <si>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</si>
  <si>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</si>
  <si>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</si>
  <si>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</si>
  <si>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</si>
  <si>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</si>
  <si>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</si>
  <si>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</si>
  <si>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</si>
  <si>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</si>
  <si>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</si>
  <si>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</si>
  <si>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</si>
  <si>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</si>
  <si>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</si>
  <si>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</si>
  <si>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</si>
  <si>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</si>
  <si>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</si>
  <si>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</si>
  <si>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</si>
  <si>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</si>
  <si>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</si>
  <si>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</si>
  <si>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</si>
  <si>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</si>
  <si>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</si>
  <si>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</si>
  <si>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</si>
  <si>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</si>
  <si>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</si>
  <si>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</si>
  <si>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</si>
  <si>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</si>
  <si>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</si>
  <si>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</si>
  <si>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</si>
  <si>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</si>
  <si>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</si>
  <si>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</si>
  <si>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</si>
  <si>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</si>
  <si>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</si>
  <si>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</si>
  <si>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</si>
  <si>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</si>
  <si>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</si>
  <si>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</si>
  <si>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</si>
  <si>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</si>
  <si>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</si>
  <si>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</si>
  <si>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</si>
  <si>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</si>
  <si>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</si>
  <si>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</si>
  <si>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</si>
  <si>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</si>
  <si>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</si>
  <si>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</si>
  <si>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</si>
  <si>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</si>
  <si>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</si>
  <si>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</si>
  <si>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</si>
  <si>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</si>
  <si>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</si>
  <si>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</si>
  <si>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</si>
  <si>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</si>
  <si>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</si>
  <si>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</si>
  <si>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</si>
  <si>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</si>
  <si>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</si>
  <si>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</si>
  <si>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</si>
  <si>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</si>
  <si>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</si>
  <si>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</si>
  <si>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</si>
  <si>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</si>
  <si>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</si>
  <si>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</si>
  <si>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</si>
  <si>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</si>
  <si>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</si>
  <si>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</si>
  <si>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</si>
  <si>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</si>
  <si>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</si>
  <si>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</si>
  <si>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</si>
  <si>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</si>
  <si>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</si>
  <si>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</si>
  <si>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</si>
  <si>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</si>
  <si>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</si>
  <si>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</si>
  <si>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</si>
  <si>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</si>
  <si>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</si>
  <si>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</si>
  <si>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</si>
  <si>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</si>
  <si>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</si>
  <si>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</si>
  <si>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</si>
  <si>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</si>
  <si>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</si>
  <si>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</si>
  <si>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</si>
  <si>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</si>
  <si>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</si>
  <si>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</si>
  <si>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</si>
  <si>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</si>
  <si>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</si>
  <si>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</si>
  <si>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</si>
  <si>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</si>
  <si>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</si>
  <si>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</si>
  <si>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</si>
  <si>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</si>
  <si>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</si>
  <si>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</si>
  <si>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</si>
  <si>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</si>
  <si>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</si>
  <si>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</si>
  <si>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</si>
  <si>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</si>
  <si>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</si>
  <si>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</si>
  <si>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</si>
  <si>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</si>
  <si>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</si>
  <si>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</si>
  <si>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</si>
  <si>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</si>
  <si>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</si>
  <si>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</si>
  <si>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</si>
  <si>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</si>
  <si>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</si>
  <si>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</si>
  <si>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</si>
  <si>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</si>
  <si>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</si>
  <si>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</si>
  <si>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</si>
  <si>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</si>
  <si>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</si>
  <si>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</si>
  <si>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</si>
  <si>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</si>
  <si>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</si>
  <si>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</si>
  <si>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</si>
  <si>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</si>
  <si>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</si>
  <si>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</si>
  <si>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</si>
  <si>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</si>
  <si>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</si>
  <si>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</si>
  <si>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</si>
  <si>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</si>
  <si>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</si>
  <si>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</si>
  <si>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</si>
  <si>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</si>
  <si>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</si>
  <si>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</si>
  <si>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</si>
  <si>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</si>
  <si>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</si>
  <si>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</si>
  <si>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</si>
  <si>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</si>
  <si>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</si>
  <si>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</si>
  <si>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</si>
  <si>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</si>
  <si>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</si>
  <si>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</si>
  <si>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</si>
  <si>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</si>
  <si>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</si>
  <si>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</si>
  <si>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</si>
  <si>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</si>
  <si>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</si>
  <si>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</si>
  <si>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</si>
  <si>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</si>
  <si>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</si>
  <si>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</si>
  <si>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</si>
  <si>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</si>
  <si>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</si>
  <si>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</si>
  <si>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</si>
  <si>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</si>
  <si>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</si>
  <si>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</si>
  <si>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</si>
  <si>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</si>
  <si>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</si>
  <si>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</si>
  <si>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</si>
  <si>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</si>
  <si>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</si>
  <si>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</si>
  <si>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</si>
  <si>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</si>
  <si>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</si>
  <si>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</si>
  <si>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</si>
  <si>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</si>
  <si>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</si>
  <si>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</si>
  <si>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</si>
  <si>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</si>
  <si>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</si>
  <si>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</si>
  <si>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</si>
  <si>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</si>
  <si>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</si>
  <si>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</si>
  <si>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</si>
  <si>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</si>
  <si>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</si>
  <si>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</si>
  <si>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</si>
  <si>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</si>
  <si>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</si>
  <si>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</si>
  <si>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</si>
  <si>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</si>
  <si>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</si>
  <si>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</si>
  <si>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</si>
  <si>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</si>
  <si>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</si>
  <si>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</si>
  <si>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</si>
  <si>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</si>
  <si>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</si>
  <si>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</si>
  <si>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</si>
  <si>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</si>
  <si>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</si>
  <si>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</si>
  <si>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</si>
  <si>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</si>
  <si>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</si>
  <si>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</si>
  <si>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</si>
  <si>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</si>
  <si>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</si>
  <si>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</si>
  <si>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</si>
  <si>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</si>
  <si>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</si>
  <si>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</si>
  <si>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</si>
  <si>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</si>
  <si>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</si>
  <si>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</si>
  <si>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</si>
  <si>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</si>
  <si>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</si>
  <si>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</si>
  <si>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</si>
  <si>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</si>
  <si>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</si>
  <si>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</si>
  <si>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</si>
  <si>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</si>
  <si>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</si>
  <si>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</si>
  <si>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</si>
  <si>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</si>
  <si>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</si>
  <si>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</si>
  <si>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</si>
  <si>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</si>
  <si>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</si>
  <si>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</si>
  <si>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</si>
  <si>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</si>
  <si>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</si>
  <si>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</si>
  <si>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</si>
  <si>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</si>
  <si>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</si>
  <si>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</si>
  <si>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</si>
  <si>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</si>
  <si>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</si>
  <si>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</si>
  <si>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</si>
  <si>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</si>
  <si>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</si>
  <si>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</si>
  <si>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</si>
  <si>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</si>
  <si>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</si>
  <si>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</si>
  <si>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</si>
  <si>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</si>
  <si>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</si>
  <si>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</si>
  <si>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</si>
  <si>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</si>
  <si>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</si>
  <si>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</si>
  <si>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</si>
  <si>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</si>
  <si>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</si>
  <si>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</si>
  <si>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</si>
  <si>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</si>
  <si>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</si>
  <si>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</si>
  <si>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</si>
  <si>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</si>
  <si>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</si>
  <si>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</si>
  <si>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</si>
  <si>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</si>
  <si>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</si>
  <si>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</si>
  <si>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</si>
  <si>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</si>
  <si>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</si>
  <si>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</si>
  <si>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</si>
  <si>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</si>
  <si>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</si>
  <si>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</si>
  <si>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</si>
  <si>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</si>
  <si>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</si>
  <si>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</si>
  <si>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</si>
  <si>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</si>
  <si>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</si>
  <si>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</si>
  <si>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</si>
  <si>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</si>
  <si>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</si>
  <si>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</si>
  <si>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</si>
  <si>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</si>
  <si>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</si>
  <si>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</si>
  <si>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</si>
  <si>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</si>
  <si>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</si>
  <si>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</si>
  <si>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</si>
  <si>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</si>
  <si>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</si>
  <si>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</si>
  <si>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</si>
  <si>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</si>
  <si>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</si>
  <si>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</si>
  <si>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</si>
  <si>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</si>
  <si>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</si>
  <si>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</si>
  <si>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</si>
  <si>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</si>
  <si>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</si>
  <si>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</si>
  <si>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</si>
  <si>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</si>
  <si>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</si>
  <si>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</si>
  <si>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</si>
  <si>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</si>
  <si>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</si>
  <si>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</si>
  <si>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</si>
  <si>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</si>
  <si>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</si>
  <si>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</si>
  <si>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</si>
  <si>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</si>
  <si>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</si>
  <si>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</si>
  <si>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</si>
  <si>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</si>
  <si>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</si>
  <si>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</si>
  <si>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</si>
  <si>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</si>
  <si>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</si>
  <si>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</si>
  <si>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</si>
  <si>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</si>
  <si>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</si>
  <si>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</si>
  <si>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</si>
  <si>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</si>
  <si>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</si>
  <si>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</si>
  <si>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</si>
  <si>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</si>
  <si>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</si>
  <si>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</si>
  <si>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</si>
  <si>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</si>
  <si>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</si>
  <si>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</si>
  <si>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</si>
  <si>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</si>
  <si>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</si>
  <si>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</si>
  <si>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</si>
  <si>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</si>
  <si>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</si>
  <si>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</si>
  <si>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</si>
  <si>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</si>
  <si>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</si>
  <si>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</si>
  <si>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</si>
  <si>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</si>
  <si>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</si>
  <si>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</si>
  <si>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</si>
  <si>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</si>
  <si>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</si>
  <si>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</si>
  <si>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</si>
  <si>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</si>
  <si>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</si>
  <si>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</si>
  <si>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</si>
  <si>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</si>
  <si>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</si>
  <si>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</si>
  <si>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</si>
  <si>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</si>
  <si>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</si>
  <si>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</si>
  <si>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</si>
  <si>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</si>
  <si>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</si>
  <si>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</si>
  <si>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</si>
  <si>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</si>
  <si>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</si>
  <si>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</si>
  <si>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</si>
  <si>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</si>
  <si>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</si>
  <si>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</si>
  <si>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</si>
  <si>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</si>
  <si>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</si>
  <si>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</si>
  <si>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</si>
  <si>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</si>
  <si>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</si>
  <si>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</si>
  <si>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</si>
  <si>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</si>
  <si>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</si>
  <si>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</si>
  <si>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</si>
  <si>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</si>
  <si>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</si>
  <si>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</si>
  <si>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</si>
  <si>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</si>
  <si>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</si>
  <si>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</si>
  <si>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</si>
  <si>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</si>
  <si>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</si>
  <si>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</si>
  <si>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</si>
  <si>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</si>
  <si>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</si>
  <si>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</si>
  <si>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</si>
  <si>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</si>
  <si>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</si>
  <si>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</si>
  <si>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</si>
  <si>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</si>
  <si>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</si>
  <si>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</si>
  <si>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</si>
  <si>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</si>
  <si>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</si>
  <si>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</si>
  <si>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</si>
  <si>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</si>
  <si>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</si>
  <si>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</si>
  <si>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</si>
  <si>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</si>
  <si>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</si>
  <si>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</si>
  <si>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</si>
  <si>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</si>
  <si>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</si>
  <si>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</si>
  <si>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</si>
  <si>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</si>
  <si>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</si>
  <si>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</si>
  <si>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</si>
  <si>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</si>
  <si>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</si>
  <si>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</si>
  <si>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</si>
  <si>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</si>
  <si>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</si>
  <si>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</si>
  <si>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</si>
  <si>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</si>
  <si>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</si>
  <si>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</si>
  <si>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</si>
  <si>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</si>
  <si>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</si>
  <si>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</si>
  <si>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</si>
  <si>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</si>
  <si>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</si>
  <si>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</si>
  <si>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</si>
  <si>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</si>
  <si>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</si>
  <si>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</si>
  <si>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</si>
  <si>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</si>
  <si>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</si>
  <si>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</si>
  <si>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</si>
  <si>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</si>
  <si>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</si>
  <si>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</si>
  <si>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</si>
  <si>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</si>
  <si>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</si>
  <si>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</si>
  <si>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</si>
  <si>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</si>
  <si>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</si>
  <si>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</si>
  <si>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</si>
  <si>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</si>
  <si>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</si>
  <si>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</si>
  <si>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</si>
  <si>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</si>
  <si>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</si>
  <si>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</si>
  <si>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</si>
  <si>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</si>
  <si>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</si>
  <si>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</si>
  <si>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</si>
  <si>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</si>
  <si>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</si>
  <si>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</si>
  <si>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</si>
  <si>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</si>
  <si>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</si>
  <si>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</si>
  <si>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</si>
  <si>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</si>
  <si>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</si>
  <si>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</si>
  <si>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</si>
  <si>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</si>
  <si>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</si>
  <si>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</si>
  <si>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</si>
  <si>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</si>
  <si>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</si>
  <si>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</si>
  <si>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</si>
  <si>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</si>
  <si>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</si>
  <si>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</si>
  <si>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</si>
  <si>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</si>
  <si>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</si>
  <si>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</si>
  <si>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</si>
  <si>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</si>
  <si>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</si>
  <si>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</si>
  <si>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</si>
  <si>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</si>
  <si>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</si>
  <si>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</si>
  <si>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</si>
  <si>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</si>
  <si>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</si>
  <si>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</si>
  <si>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</si>
  <si>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</si>
  <si>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</si>
  <si>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</si>
  <si>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</si>
  <si>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</si>
  <si>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</si>
  <si>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</si>
  <si>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</si>
  <si>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</si>
  <si>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</si>
  <si>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</si>
  <si>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</si>
  <si>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</si>
  <si>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</si>
  <si>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</si>
  <si>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</si>
  <si>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</si>
  <si>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</si>
  <si>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</si>
  <si>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</si>
  <si>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</si>
  <si>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</si>
  <si>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</si>
  <si>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</si>
  <si>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</si>
  <si>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</si>
  <si>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</si>
  <si>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</si>
  <si>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</si>
  <si>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</si>
  <si>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</si>
  <si>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</si>
  <si>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</si>
  <si>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</si>
  <si>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</si>
  <si>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</si>
  <si>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</si>
  <si>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</si>
  <si>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</si>
  <si>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</si>
  <si>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</si>
  <si>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</si>
  <si>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</si>
  <si>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</si>
  <si>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</si>
  <si>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</si>
  <si>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</si>
  <si>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</si>
  <si>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</si>
  <si>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</si>
  <si>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</si>
  <si>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</si>
  <si>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</si>
  <si>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</si>
  <si>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</si>
  <si>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</si>
  <si>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</si>
  <si>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</si>
  <si>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</si>
  <si>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</si>
  <si>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</si>
  <si>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</si>
  <si>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</si>
  <si>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</si>
  <si>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</si>
  <si>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</si>
  <si>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</si>
  <si>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</si>
  <si>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</si>
  <si>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</si>
  <si>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</si>
  <si>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</si>
  <si>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</si>
  <si>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</si>
  <si>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</si>
  <si>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</si>
  <si>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</si>
  <si>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</si>
  <si>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</si>
  <si>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</si>
  <si>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</si>
  <si>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</si>
  <si>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</si>
  <si>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</si>
  <si>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</si>
  <si>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</si>
  <si>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</si>
  <si>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</si>
  <si>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</si>
  <si>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</si>
  <si>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</si>
  <si>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</si>
  <si>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</si>
  <si>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</si>
  <si>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</si>
  <si>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</si>
  <si>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</si>
  <si>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</si>
  <si>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</si>
  <si>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</si>
  <si>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</si>
  <si>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</si>
  <si>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</si>
  <si>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</si>
  <si>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</si>
  <si>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</si>
  <si>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</si>
  <si>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</si>
  <si>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</si>
  <si>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</si>
  <si>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</si>
  <si>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</si>
  <si>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</si>
  <si>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</si>
  <si>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</si>
  <si>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</si>
  <si>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</si>
  <si>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</si>
  <si>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</si>
  <si>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</si>
  <si>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</si>
  <si>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</si>
  <si>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</si>
  <si>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</si>
  <si>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</si>
  <si>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</si>
  <si>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</si>
  <si>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</si>
  <si>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</si>
  <si>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</si>
  <si>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</si>
  <si>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</si>
  <si>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</si>
  <si>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</si>
  <si>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</si>
  <si>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</si>
  <si>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</si>
  <si>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</si>
  <si>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</si>
  <si>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</si>
  <si>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</si>
  <si>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</si>
  <si>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</si>
  <si>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</si>
  <si>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</si>
  <si>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</si>
  <si>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</si>
  <si>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</si>
  <si>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</si>
  <si>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</si>
  <si>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</si>
  <si>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</si>
  <si>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</si>
  <si>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</si>
  <si>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</si>
  <si>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</si>
  <si>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</si>
  <si>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</si>
  <si>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</si>
  <si>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</si>
  <si>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</si>
  <si>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</si>
  <si>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</si>
  <si>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</si>
  <si>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</si>
  <si>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</si>
  <si>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</si>
  <si>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</si>
  <si>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</si>
  <si>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</si>
  <si>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</si>
  <si>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</si>
  <si>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</si>
  <si>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</si>
  <si>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</si>
  <si>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</si>
  <si>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</si>
  <si>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</si>
  <si>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</si>
  <si>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</si>
  <si>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</si>
  <si>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</si>
  <si>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</si>
  <si>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</si>
  <si>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</si>
  <si>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</si>
  <si>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</si>
  <si>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</si>
  <si>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</si>
  <si>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</si>
  <si>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</si>
  <si>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</si>
  <si>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</si>
  <si>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</si>
  <si>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</si>
  <si>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</si>
  <si>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</si>
  <si>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</si>
  <si>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</si>
  <si>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</si>
  <si>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</si>
  <si>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</si>
  <si>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</si>
  <si>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</si>
  <si>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</si>
  <si>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</si>
  <si>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</si>
  <si>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</si>
  <si>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</si>
  <si>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</si>
  <si>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</si>
  <si>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</si>
  <si>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</si>
  <si>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</si>
  <si>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</si>
  <si>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</si>
  <si>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</si>
  <si>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</si>
  <si>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</si>
  <si>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</si>
  <si>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</si>
  <si>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</si>
  <si>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</si>
  <si>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</si>
  <si>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</si>
  <si>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</si>
  <si>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</si>
  <si>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</si>
  <si>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</si>
  <si>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</si>
  <si>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</si>
  <si>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</si>
  <si>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</si>
  <si>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</si>
  <si>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</si>
  <si>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</si>
  <si>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</si>
  <si>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</si>
  <si>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</si>
  <si>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</si>
  <si>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</si>
  <si>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</si>
  <si>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</si>
  <si>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</si>
  <si>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</si>
  <si>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</si>
  <si>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</si>
  <si>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</si>
  <si>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</si>
  <si>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</si>
  <si>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</si>
  <si>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</si>
  <si>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</si>
  <si>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</si>
  <si>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</si>
  <si>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</si>
  <si>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</si>
  <si>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</si>
  <si>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</si>
  <si>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</si>
  <si>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</si>
  <si>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</si>
  <si>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</si>
  <si>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</si>
  <si>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</si>
  <si>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</si>
  <si>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</si>
  <si>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</si>
  <si>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</si>
  <si>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</si>
  <si>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</si>
  <si>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</si>
  <si>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</si>
  <si>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</si>
  <si>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</si>
  <si>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</si>
  <si>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</si>
  <si>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</si>
  <si>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</si>
  <si>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</si>
  <si>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</si>
  <si>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</si>
  <si>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</si>
  <si>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</si>
  <si>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</si>
  <si>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</si>
  <si>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</si>
  <si>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</si>
  <si>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</si>
  <si>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</si>
  <si>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</si>
  <si>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</si>
  <si>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</si>
  <si>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</si>
  <si>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</si>
  <si>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</si>
  <si>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</si>
  <si>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</si>
  <si>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</si>
  <si>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</si>
  <si>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</si>
  <si>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</si>
  <si>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</si>
  <si>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</si>
  <si>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</si>
  <si>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</si>
  <si>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</si>
  <si>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</si>
  <si>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</si>
  <si>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</si>
  <si>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</si>
  <si>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</si>
  <si>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</si>
  <si>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</si>
  <si>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</si>
  <si>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</si>
  <si>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</si>
  <si>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</si>
  <si>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</si>
  <si>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</si>
  <si>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</si>
  <si>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</si>
  <si>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</si>
  <si>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</si>
  <si>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</si>
  <si>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</si>
  <si>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</si>
  <si>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</si>
  <si>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</si>
  <si>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</si>
  <si>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</si>
  <si>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</si>
  <si>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</si>
  <si>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</si>
  <si>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</si>
  <si>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</si>
  <si>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</si>
  <si>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</si>
  <si>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</si>
  <si>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</si>
  <si>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</si>
  <si>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</si>
  <si>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</si>
  <si>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</si>
  <si>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</si>
  <si>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</si>
  <si>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</si>
  <si>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</si>
  <si>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</si>
  <si>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</si>
  <si>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</si>
  <si>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</si>
  <si>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</si>
  <si>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</si>
  <si>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</si>
  <si>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</si>
  <si>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</si>
  <si>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</si>
  <si>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</si>
  <si>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</si>
  <si>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</si>
  <si>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</si>
  <si>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</si>
  <si>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</si>
  <si>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</si>
  <si>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</si>
  <si>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</si>
  <si>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</si>
  <si>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</si>
  <si>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</si>
  <si>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</si>
  <si>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</si>
  <si>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</si>
  <si>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</si>
  <si>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</si>
  <si>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</si>
  <si>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</si>
  <si>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</si>
  <si>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</si>
  <si>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</si>
  <si>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</si>
  <si>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</si>
  <si>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</si>
  <si>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</si>
  <si>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</si>
  <si>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</si>
  <si>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</si>
  <si>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</si>
  <si>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</si>
  <si>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</si>
  <si>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</si>
  <si>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</si>
  <si>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</si>
  <si>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</si>
  <si>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</si>
  <si>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</si>
  <si>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</si>
  <si>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</si>
  <si>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</si>
  <si>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</si>
  <si>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</si>
  <si>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</si>
  <si>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</si>
  <si>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</si>
  <si>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</si>
  <si>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</si>
  <si>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</si>
  <si>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</si>
  <si>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</si>
  <si>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</si>
  <si>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</si>
  <si>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</si>
  <si>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</si>
  <si>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</si>
  <si>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</si>
  <si>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</si>
  <si>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</si>
  <si>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</si>
  <si>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</si>
  <si>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</si>
  <si>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</si>
  <si>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</si>
  <si>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</si>
  <si>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</si>
  <si>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</si>
  <si>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</si>
  <si>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</si>
  <si>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</si>
  <si>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</si>
  <si>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</si>
  <si>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</si>
  <si>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</si>
  <si>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</si>
  <si>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</si>
  <si>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</si>
  <si>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</si>
  <si>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</si>
  <si>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</si>
  <si>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</si>
  <si>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</si>
  <si>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</si>
  <si>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</si>
  <si>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</si>
  <si>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</si>
  <si>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</si>
  <si>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</si>
  <si>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</si>
  <si>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</si>
  <si>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</si>
  <si>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</si>
  <si>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</si>
  <si>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</si>
  <si>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</si>
  <si>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</si>
  <si>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</si>
  <si>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</si>
  <si>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</si>
  <si>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</si>
  <si>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</si>
  <si>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</si>
  <si>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</si>
  <si>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</si>
  <si>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</si>
  <si>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</si>
  <si>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</si>
  <si>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</si>
  <si>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</si>
  <si>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</si>
  <si>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</si>
  <si>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</si>
  <si>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</si>
  <si>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</si>
  <si>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</si>
  <si>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</si>
  <si>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</si>
  <si>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</si>
  <si>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</si>
  <si>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</si>
  <si>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</si>
  <si>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</si>
  <si>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</si>
  <si>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</si>
  <si>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</si>
  <si>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</si>
  <si>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</si>
  <si>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</si>
  <si>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</si>
  <si>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</si>
  <si>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</si>
  <si>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</si>
  <si>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</si>
  <si>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</si>
  <si>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</si>
  <si>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</si>
  <si>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</si>
  <si>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</si>
  <si>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</si>
  <si>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</si>
  <si>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</si>
  <si>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</si>
  <si>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</si>
  <si>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</si>
  <si>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</si>
  <si>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</si>
  <si>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</si>
  <si>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</si>
  <si>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</si>
  <si>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</si>
  <si>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</si>
  <si>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</si>
  <si>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</si>
  <si>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</si>
  <si>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</si>
  <si>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</si>
  <si>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</si>
  <si>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</si>
  <si>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</si>
  <si>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</si>
  <si>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</si>
  <si>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</si>
  <si>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</si>
  <si>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</si>
  <si>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</si>
  <si>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</si>
  <si>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</si>
  <si>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</si>
  <si>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</si>
  <si>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</si>
  <si>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</si>
  <si>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</si>
  <si>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</si>
  <si>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</si>
  <si>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</si>
  <si>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</si>
  <si>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</si>
  <si>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</si>
  <si>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</si>
  <si>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</si>
  <si>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</si>
  <si>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</si>
  <si>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</si>
  <si>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</si>
  <si>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</si>
  <si>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</si>
  <si>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</si>
  <si>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</si>
  <si>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</si>
  <si>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</si>
  <si>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</si>
  <si>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</si>
  <si>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</si>
  <si>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</si>
  <si>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</si>
  <si>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</si>
  <si>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</si>
  <si>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</si>
  <si>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</si>
  <si>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</si>
  <si>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</si>
  <si>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</si>
  <si>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</si>
  <si>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</si>
  <si>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</si>
  <si>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</si>
  <si>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</si>
  <si>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</si>
  <si>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</si>
  <si>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</si>
  <si>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</si>
  <si>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</si>
  <si>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</si>
  <si>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</si>
  <si>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</si>
  <si>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</si>
  <si>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</si>
  <si>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</si>
  <si>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</si>
  <si>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</si>
  <si>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</si>
  <si>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</si>
  <si>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</si>
  <si>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</si>
  <si>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</si>
  <si>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</si>
  <si>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</si>
  <si>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</si>
  <si>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</si>
  <si>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</si>
  <si>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</si>
  <si>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</si>
  <si>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</si>
  <si>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</si>
  <si>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</si>
  <si>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</si>
  <si>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</si>
  <si>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</si>
  <si>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</si>
  <si>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</si>
  <si>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</si>
  <si>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</si>
  <si>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</si>
  <si>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</si>
  <si>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</si>
  <si>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</si>
  <si>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</si>
  <si>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</si>
  <si>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</si>
  <si>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</si>
  <si>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</si>
  <si>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</si>
  <si>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</si>
  <si>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</si>
  <si>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</si>
  <si>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</si>
  <si>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</si>
  <si>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</si>
  <si>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</si>
  <si>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</si>
  <si>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</si>
  <si>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</si>
  <si>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</si>
  <si>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</si>
  <si>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</si>
  <si>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</si>
  <si>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</si>
  <si>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</si>
  <si>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</si>
  <si>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</si>
  <si>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</si>
  <si>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</si>
  <si>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</si>
  <si>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</si>
  <si>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</si>
  <si>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</si>
  <si>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</si>
  <si>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</si>
  <si>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</si>
  <si>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</si>
  <si>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</si>
  <si>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</si>
  <si>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</si>
  <si>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</si>
  <si>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</si>
  <si>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</si>
  <si>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</si>
  <si>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</si>
  <si>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</si>
  <si>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</si>
  <si>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</si>
  <si>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</si>
  <si>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</si>
  <si>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</si>
  <si>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</si>
  <si>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</si>
  <si>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</si>
  <si>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</si>
  <si>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</si>
  <si>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</si>
  <si>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</si>
  <si>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</si>
  <si>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</si>
  <si>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</si>
  <si>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</si>
  <si>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</si>
  <si>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</si>
  <si>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</si>
  <si>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</si>
  <si>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</si>
  <si>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</si>
  <si>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</si>
  <si>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</si>
  <si>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</si>
  <si>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</si>
  <si>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</si>
  <si>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</si>
  <si>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</si>
  <si>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</si>
  <si>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</si>
  <si>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</si>
  <si>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</si>
  <si>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</si>
  <si>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</si>
  <si>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</si>
  <si>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</si>
  <si>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</si>
  <si>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</si>
  <si>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</si>
  <si>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</si>
  <si>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</si>
  <si>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</si>
  <si>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</si>
  <si>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</si>
  <si>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</si>
  <si>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</si>
  <si>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</si>
  <si>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</si>
  <si>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</si>
  <si>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</si>
  <si>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</si>
  <si>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</si>
  <si>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</si>
  <si>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</si>
  <si>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</si>
  <si>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</si>
  <si>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</si>
  <si>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</si>
  <si>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</si>
  <si>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</si>
  <si>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</si>
  <si>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</si>
  <si>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</si>
  <si>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</si>
  <si>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</si>
  <si>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</si>
  <si>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</si>
  <si>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</si>
  <si>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</si>
  <si>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</si>
  <si>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</si>
  <si>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</si>
  <si>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</si>
  <si>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</si>
  <si>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</si>
  <si>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</si>
  <si>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</si>
  <si>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</si>
  <si>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</si>
  <si>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</si>
  <si>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</si>
  <si>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</si>
  <si>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</si>
  <si>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</si>
  <si>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</si>
  <si>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</si>
  <si>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</si>
  <si>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</si>
  <si>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</si>
  <si>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</si>
  <si>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</si>
  <si>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</si>
  <si>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</si>
  <si>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</si>
  <si>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</si>
  <si>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</si>
  <si>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</si>
  <si>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</si>
  <si>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</si>
  <si>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</si>
  <si>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</si>
  <si>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</si>
  <si>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</si>
  <si>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</si>
  <si>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</si>
  <si>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</si>
  <si>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</si>
  <si>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</si>
  <si>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</si>
  <si>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</si>
  <si>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</si>
  <si>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</si>
  <si>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</si>
  <si>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</si>
  <si>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</si>
  <si>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</si>
  <si>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</si>
  <si>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</si>
  <si>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</si>
  <si>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</si>
  <si>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</si>
  <si>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</si>
  <si>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</si>
  <si>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</si>
  <si>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</si>
  <si>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</si>
  <si>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</si>
  <si>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</si>
  <si>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</si>
  <si>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</si>
  <si>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</si>
  <si>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</si>
  <si>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</si>
  <si>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</si>
  <si>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</si>
  <si>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</si>
  <si>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</si>
  <si>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</si>
  <si>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</si>
  <si>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</si>
  <si>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</si>
  <si>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</si>
  <si>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</si>
  <si>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</si>
  <si>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</si>
  <si>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</si>
  <si>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</si>
  <si>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</si>
  <si>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</si>
  <si>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</si>
  <si>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</si>
  <si>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</si>
  <si>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</si>
  <si>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</si>
  <si>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</si>
  <si>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</si>
  <si>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</si>
  <si>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</si>
  <si>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</si>
  <si>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</si>
  <si>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</si>
  <si>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</si>
  <si>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</si>
  <si>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</si>
  <si>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</si>
  <si>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</si>
  <si>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</si>
  <si>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</si>
  <si>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</si>
  <si>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</si>
  <si>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</si>
  <si>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</si>
  <si>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</si>
  <si>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</si>
  <si>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</si>
  <si>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</si>
  <si>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</si>
  <si>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</si>
  <si>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</si>
  <si>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</si>
  <si>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</si>
  <si>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</si>
  <si>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</si>
  <si>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</si>
  <si>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</si>
  <si>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</si>
  <si>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</si>
  <si>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</si>
  <si>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</si>
  <si>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</si>
  <si>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</si>
  <si>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</si>
  <si>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</si>
  <si>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</si>
  <si>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</si>
  <si>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</si>
  <si>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</si>
  <si>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</si>
  <si>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</si>
  <si>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</si>
  <si>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</si>
  <si>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</si>
  <si>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</si>
  <si>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</si>
  <si>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</si>
  <si>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</si>
  <si>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</si>
  <si>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</si>
  <si>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</si>
  <si>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</si>
  <si>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</si>
  <si>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</si>
  <si>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</si>
  <si>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</si>
  <si>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</si>
  <si>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</si>
  <si>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</si>
  <si>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</si>
  <si>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</si>
  <si>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</si>
  <si>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</si>
  <si>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</si>
  <si>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</si>
  <si>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</si>
  <si>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</si>
  <si>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</si>
  <si>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</si>
  <si>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</si>
  <si>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</si>
  <si>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</si>
  <si>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</si>
  <si>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</si>
  <si>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</si>
  <si>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</si>
  <si>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</si>
  <si>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</si>
  <si>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</si>
  <si>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</si>
  <si>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</si>
  <si>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</si>
  <si>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</si>
  <si>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</si>
  <si>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</si>
  <si>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</si>
  <si>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</si>
  <si>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</si>
  <si>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</si>
  <si>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</si>
  <si>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</si>
  <si>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</si>
  <si>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</si>
  <si>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</si>
  <si>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</si>
  <si>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</si>
  <si>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</si>
  <si>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</si>
  <si>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</si>
  <si>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</si>
  <si>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</si>
  <si>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</si>
  <si>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</si>
  <si>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</si>
  <si>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</si>
  <si>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</si>
  <si>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</si>
  <si>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</si>
  <si>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</si>
  <si>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</si>
  <si>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</si>
  <si>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</si>
  <si>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</si>
  <si>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</si>
  <si>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</si>
  <si>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</si>
  <si>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</si>
  <si>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</si>
  <si>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</si>
  <si>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</si>
  <si>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</si>
  <si>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</si>
  <si>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</si>
  <si>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</si>
  <si>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</si>
  <si>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</si>
  <si>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</si>
  <si>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</si>
  <si>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</si>
  <si>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</si>
  <si>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</si>
  <si>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</si>
  <si>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</si>
  <si>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</si>
  <si>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</si>
  <si>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</si>
  <si>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</si>
  <si>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</si>
  <si>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</si>
  <si>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</si>
  <si>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</si>
  <si>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</si>
  <si>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</si>
  <si>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</si>
  <si>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</si>
  <si>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</si>
  <si>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</si>
  <si>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</si>
  <si>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</si>
  <si>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</si>
  <si>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</si>
  <si>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</si>
  <si>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</si>
  <si>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</si>
  <si>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</si>
  <si>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</si>
  <si>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</si>
  <si>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</si>
  <si>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</si>
  <si>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</si>
  <si>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</si>
  <si>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</si>
  <si>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</si>
  <si>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</si>
  <si>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</si>
  <si>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</si>
  <si>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</si>
  <si>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</si>
  <si>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</si>
  <si>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</si>
  <si>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</si>
  <si>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</si>
  <si>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</si>
  <si>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</si>
  <si>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</si>
  <si>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</si>
  <si>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</si>
  <si>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</si>
  <si>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</si>
  <si>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</si>
  <si>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</si>
  <si>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</si>
  <si>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</si>
  <si>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</si>
  <si>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</si>
  <si>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</si>
  <si>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</si>
  <si>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</si>
  <si>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</si>
  <si>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</si>
  <si>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</si>
  <si>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</si>
  <si>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</si>
  <si>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</si>
  <si>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</si>
  <si>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</si>
  <si>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</si>
  <si>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</si>
  <si>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</si>
  <si>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</si>
  <si>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</si>
  <si>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</si>
  <si>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</si>
  <si>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</si>
  <si>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</si>
  <si>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</si>
  <si>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</si>
  <si>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</si>
  <si>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</si>
  <si>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</si>
  <si>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</si>
  <si>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</si>
  <si>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</si>
  <si>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</si>
  <si>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</si>
  <si>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</si>
  <si>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</si>
  <si>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</si>
  <si>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</si>
  <si>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</si>
  <si>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</si>
  <si>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</si>
  <si>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</si>
  <si>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</si>
  <si>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</si>
  <si>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</si>
  <si>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</si>
  <si>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</si>
  <si>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</si>
  <si>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</si>
  <si>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</si>
  <si>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</si>
  <si>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</si>
  <si>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</si>
  <si>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</si>
  <si>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</si>
  <si>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</si>
  <si>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</si>
  <si>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</si>
  <si>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</si>
  <si>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</si>
  <si>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</si>
  <si>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</si>
  <si>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</si>
  <si>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</si>
  <si>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</si>
  <si>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</si>
  <si>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</si>
  <si>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</si>
  <si>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</si>
  <si>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</si>
  <si>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</si>
  <si>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</si>
  <si>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</si>
  <si>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</si>
  <si>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</si>
  <si>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</si>
  <si>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</si>
  <si>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</si>
  <si>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</si>
  <si>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</si>
  <si>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</si>
  <si>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</si>
  <si>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</si>
  <si>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</si>
  <si>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</si>
  <si>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</si>
  <si>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</si>
  <si>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</si>
  <si>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</si>
  <si>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</si>
  <si>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</si>
  <si>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</si>
  <si>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</si>
  <si>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</si>
  <si>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</si>
  <si>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</si>
  <si>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</si>
  <si>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</si>
  <si>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</si>
  <si>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</si>
  <si>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</si>
  <si>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</si>
  <si>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</si>
  <si>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</si>
  <si>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</si>
  <si>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</si>
  <si>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</si>
  <si>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</si>
  <si>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</si>
  <si>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</si>
  <si>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</si>
  <si>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</si>
  <si>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</si>
  <si>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</si>
  <si>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</si>
  <si>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</si>
  <si>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</si>
  <si>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</si>
  <si>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</si>
  <si>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</si>
  <si>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</si>
  <si>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</si>
  <si>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</si>
  <si>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</si>
  <si>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</si>
  <si>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</si>
  <si>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</si>
  <si>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</si>
  <si>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</si>
  <si>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</si>
  <si>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</si>
  <si>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</si>
  <si>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</si>
  <si>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</si>
  <si>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</si>
  <si>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</si>
  <si>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</si>
  <si>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</si>
  <si>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</si>
  <si>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</si>
  <si>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</si>
  <si>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</si>
  <si>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</si>
  <si>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</si>
  <si>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</si>
  <si>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</si>
  <si>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</si>
  <si>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</si>
  <si>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</si>
  <si>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</si>
  <si>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</si>
  <si>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</si>
  <si>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</si>
  <si>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</si>
  <si>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</si>
  <si>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</si>
  <si>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</si>
  <si>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</si>
  <si>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</si>
  <si>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</si>
  <si>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</si>
  <si>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</si>
  <si>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</si>
  <si>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</si>
  <si>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</si>
  <si>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</si>
  <si>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</si>
  <si>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</si>
  <si>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</si>
  <si>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</si>
  <si>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</si>
  <si>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</si>
  <si>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</si>
  <si>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</si>
  <si>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</si>
  <si>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</si>
  <si>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</si>
  <si>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</si>
  <si>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</si>
  <si>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</si>
  <si>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</si>
  <si>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</si>
  <si>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</si>
  <si>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</si>
  <si>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</si>
  <si>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</si>
  <si>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</si>
  <si>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</si>
  <si>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</si>
  <si>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</si>
  <si>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</si>
  <si>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</si>
  <si>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</si>
  <si>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</si>
  <si>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</si>
  <si>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</si>
  <si>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</si>
  <si>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</si>
  <si>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</si>
  <si>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</si>
  <si>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</si>
  <si>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</si>
  <si>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</si>
  <si>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</si>
  <si>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</si>
  <si>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</si>
  <si>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</si>
  <si>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</si>
  <si>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</si>
  <si>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</si>
  <si>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</si>
  <si>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</si>
  <si>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</si>
  <si>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</si>
  <si>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</si>
  <si>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</si>
  <si>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</si>
  <si>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</si>
  <si>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</si>
  <si>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</si>
  <si>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</si>
  <si>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</si>
  <si>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</si>
  <si>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</si>
  <si>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</si>
  <si>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</si>
  <si>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</si>
  <si>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</si>
  <si>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</si>
  <si>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</si>
  <si>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</si>
  <si>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</si>
  <si>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</si>
  <si>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</si>
  <si>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</si>
  <si>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</si>
  <si>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</si>
  <si>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</si>
  <si>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</si>
  <si>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</si>
  <si>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</si>
  <si>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</si>
  <si>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</si>
  <si>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</si>
  <si>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</si>
  <si>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</si>
  <si>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</si>
  <si>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</si>
  <si>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</si>
  <si>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</si>
  <si>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</si>
  <si>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</si>
  <si>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</si>
  <si>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</si>
  <si>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</si>
  <si>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</si>
  <si>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</si>
  <si>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</si>
  <si>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</si>
  <si>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</si>
  <si>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</si>
  <si>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</si>
  <si>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</si>
  <si>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</si>
  <si>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</si>
  <si>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</si>
  <si>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</si>
  <si>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</si>
  <si>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</si>
  <si>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</si>
  <si>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</si>
  <si>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</si>
  <si>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</si>
  <si>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</si>
  <si>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</si>
  <si>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</si>
  <si>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</si>
  <si>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</si>
  <si>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</si>
  <si>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</si>
  <si>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</si>
  <si>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</si>
  <si>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</si>
  <si>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</si>
  <si>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</si>
  <si>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</si>
  <si>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</si>
  <si>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</si>
  <si>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</si>
  <si>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</si>
  <si>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</si>
  <si>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</si>
  <si>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</si>
  <si>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</si>
  <si>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</si>
  <si>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</si>
  <si>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</si>
  <si>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</si>
  <si>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</si>
  <si>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</si>
  <si>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</si>
  <si>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</si>
  <si>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</si>
  <si>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</si>
  <si>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</si>
  <si>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</si>
  <si>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</si>
  <si>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</si>
  <si>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</si>
  <si>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</si>
  <si>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</si>
  <si>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</si>
  <si>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</si>
  <si>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</si>
  <si>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</si>
  <si>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</si>
  <si>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</si>
  <si>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</si>
  <si>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</si>
  <si>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</si>
  <si>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</si>
  <si>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</si>
  <si>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</si>
  <si>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</si>
  <si>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</si>
  <si>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</si>
  <si>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</si>
  <si>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</si>
  <si>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</si>
  <si>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</si>
  <si>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</si>
  <si>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</si>
  <si>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</si>
  <si>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</si>
  <si>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</si>
  <si>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</si>
  <si>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</si>
  <si>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</si>
  <si>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</si>
  <si>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</si>
  <si>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</si>
  <si>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</si>
  <si>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</si>
  <si>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</si>
  <si>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</si>
  <si>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</si>
  <si>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</si>
  <si>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</si>
  <si>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</si>
  <si>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</si>
  <si>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</si>
  <si>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</si>
  <si>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</si>
  <si>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</si>
  <si>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</si>
  <si>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</si>
  <si>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</si>
  <si>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</si>
  <si>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</si>
  <si>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</si>
  <si>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</si>
  <si>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</si>
  <si>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</si>
  <si>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</si>
  <si>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</si>
  <si>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</si>
  <si>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</si>
  <si>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</si>
  <si>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</si>
  <si>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</si>
  <si>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</si>
  <si>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</si>
  <si>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</si>
  <si>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</si>
  <si>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</si>
  <si>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</si>
  <si>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</si>
  <si>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</si>
  <si>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</si>
  <si>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</si>
  <si>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</si>
  <si>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</si>
  <si>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</si>
  <si>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</si>
  <si>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</si>
  <si>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</si>
  <si>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</si>
  <si>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</si>
  <si>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</si>
  <si>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</si>
  <si>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</si>
  <si>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</si>
  <si>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</si>
  <si>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</si>
  <si>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</si>
  <si>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</si>
  <si>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</si>
  <si>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</si>
  <si>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</si>
  <si>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</si>
  <si>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</si>
  <si>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</si>
  <si>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</si>
  <si>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</si>
  <si>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</si>
  <si>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</si>
  <si>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</si>
  <si>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</si>
  <si>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</si>
  <si>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</si>
  <si>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</si>
  <si>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</si>
  <si>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</si>
  <si>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</si>
  <si>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</si>
  <si>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</si>
  <si>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</si>
  <si>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</si>
  <si>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</si>
  <si>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</si>
  <si>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</si>
  <si>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</si>
  <si>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</si>
  <si>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</si>
  <si>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</si>
  <si>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</si>
  <si>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</si>
  <si>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</si>
  <si>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</si>
  <si>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</si>
  <si>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</si>
  <si>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</si>
  <si>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</si>
  <si>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</si>
  <si>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</si>
  <si>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</si>
  <si>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</si>
  <si>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</si>
  <si>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</si>
  <si>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</si>
  <si>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</si>
  <si>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</si>
  <si>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</si>
  <si>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</si>
  <si>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</si>
  <si>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</si>
  <si>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</si>
  <si>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</si>
  <si>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</si>
  <si>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</si>
  <si>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</si>
  <si>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</si>
  <si>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</si>
  <si>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</si>
  <si>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</si>
  <si>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</si>
  <si>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</si>
  <si>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</si>
  <si>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</si>
  <si>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</si>
  <si>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</si>
  <si>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</si>
  <si>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</si>
  <si>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</si>
  <si>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</si>
  <si>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</si>
  <si>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</si>
  <si>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</si>
  <si>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</si>
  <si>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</si>
  <si>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</si>
  <si>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</si>
  <si>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</si>
  <si>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</si>
  <si>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</si>
  <si>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</si>
  <si>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</si>
  <si>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</si>
  <si>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</si>
  <si>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</si>
  <si>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</si>
  <si>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</si>
  <si>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</si>
  <si>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</si>
  <si>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</si>
  <si>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</si>
  <si>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</si>
  <si>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</si>
  <si>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</si>
  <si>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</si>
  <si>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</si>
  <si>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</si>
  <si>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</si>
  <si>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</si>
  <si>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</si>
  <si>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</si>
  <si>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</si>
  <si>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</si>
  <si>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</si>
  <si>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</si>
  <si>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</si>
  <si>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</si>
  <si>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</si>
  <si>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</si>
  <si>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</si>
  <si>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</si>
  <si>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</si>
  <si>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</si>
  <si>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</si>
  <si>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</si>
  <si>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</si>
  <si>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</si>
  <si>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</si>
  <si>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</si>
  <si>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</si>
  <si>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</si>
  <si>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</si>
  <si>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</si>
  <si>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</si>
  <si>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</si>
  <si>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</si>
  <si>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</si>
  <si>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</si>
  <si>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</si>
  <si>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</si>
  <si>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</si>
  <si>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</si>
  <si>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</si>
  <si>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</si>
  <si>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</si>
  <si>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</si>
  <si>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</si>
  <si>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</si>
  <si>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</si>
  <si>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</si>
  <si>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</si>
  <si>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</si>
  <si>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</si>
  <si>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</si>
  <si>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</si>
  <si>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</si>
  <si>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</si>
  <si>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</si>
  <si>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</si>
  <si>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</si>
  <si>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</si>
  <si>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</si>
  <si>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</si>
  <si>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</si>
  <si>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</si>
  <si>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</si>
  <si>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</si>
  <si>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</si>
  <si>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</si>
  <si>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</si>
  <si>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</si>
  <si>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</si>
  <si>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</si>
  <si>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</si>
  <si>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</si>
  <si>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</si>
  <si>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</si>
  <si>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</si>
  <si>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</si>
  <si>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</si>
  <si>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</si>
  <si>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</si>
  <si>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</si>
  <si>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</si>
  <si>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</si>
  <si>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</si>
  <si>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</si>
  <si>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</si>
  <si>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</si>
  <si>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</si>
  <si>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</si>
  <si>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</si>
  <si>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</si>
  <si>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</si>
  <si>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</si>
  <si>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</si>
  <si>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</si>
  <si>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</si>
  <si>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</si>
  <si>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</si>
  <si>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</si>
  <si>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</si>
  <si>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</si>
  <si>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</si>
  <si>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</si>
  <si>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</si>
  <si>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</si>
  <si>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</si>
  <si>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</si>
  <si>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</si>
  <si>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</si>
  <si>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</si>
  <si>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</si>
  <si>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</si>
  <si>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</si>
  <si>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</si>
  <si>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</si>
  <si>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</si>
  <si>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</si>
  <si>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</si>
  <si>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</si>
  <si>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</si>
  <si>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</si>
  <si>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</si>
  <si>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</si>
  <si>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</si>
  <si>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</si>
  <si>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</si>
  <si>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</si>
  <si>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</si>
  <si>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</si>
  <si>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</si>
  <si>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</si>
  <si>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</si>
  <si>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</si>
  <si>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</si>
  <si>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</si>
  <si>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</si>
  <si>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</si>
  <si>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</si>
  <si>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</si>
  <si>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</si>
  <si>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</si>
  <si>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</si>
  <si>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</si>
  <si>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</si>
  <si>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</si>
  <si>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</si>
  <si>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</si>
  <si>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</si>
  <si>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</si>
  <si>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</si>
  <si>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</si>
  <si>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</si>
  <si>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</si>
  <si>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</si>
  <si>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</si>
  <si>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</si>
  <si>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</si>
  <si>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</si>
  <si>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</si>
  <si>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</si>
  <si>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</si>
  <si>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</si>
  <si>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</si>
  <si>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</si>
  <si>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</si>
  <si>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</si>
  <si>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</si>
  <si>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</si>
  <si>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</si>
  <si>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</si>
  <si>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</si>
  <si>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</si>
  <si>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</si>
  <si>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</si>
  <si>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</si>
  <si>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</si>
  <si>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</si>
  <si>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</si>
  <si>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</si>
  <si>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</si>
  <si>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</si>
  <si>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</si>
  <si>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</si>
  <si>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</si>
  <si>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</si>
  <si>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</si>
  <si>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</si>
  <si>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</si>
  <si>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</si>
  <si>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</si>
  <si>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</si>
  <si>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</si>
  <si>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</si>
  <si>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</si>
  <si>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</si>
  <si>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</si>
  <si>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</si>
  <si>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</si>
  <si>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</si>
  <si>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</si>
  <si>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</si>
  <si>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</si>
  <si>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</si>
  <si>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</si>
  <si>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</si>
  <si>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</si>
  <si>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</si>
  <si>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</si>
  <si>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</si>
  <si>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</si>
  <si>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</si>
  <si>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</si>
  <si>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</si>
  <si>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</si>
  <si>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</si>
  <si>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</si>
  <si>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</si>
  <si>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</si>
  <si>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</si>
  <si>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</si>
  <si>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</si>
  <si>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</si>
  <si>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</si>
  <si>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</si>
  <si>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</si>
  <si>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</si>
  <si>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</si>
  <si>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</si>
  <si>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</si>
  <si>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</si>
  <si>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</si>
  <si>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</si>
  <si>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</si>
  <si>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</si>
  <si>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</si>
  <si>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</si>
  <si>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</si>
  <si>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</si>
  <si>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</si>
  <si>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</si>
  <si>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</si>
  <si>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</si>
  <si>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</si>
  <si>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</si>
  <si>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</si>
  <si>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</si>
  <si>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</si>
  <si>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</si>
  <si>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</si>
  <si>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</si>
  <si>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</si>
  <si>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</si>
  <si>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</si>
  <si>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</si>
  <si>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</si>
  <si>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</si>
  <si>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</si>
  <si>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</si>
  <si>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</si>
  <si>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</si>
  <si>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</si>
  <si>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</si>
  <si>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</si>
  <si>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</si>
  <si>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</si>
  <si>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</si>
  <si>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</si>
  <si>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</si>
  <si>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</si>
  <si>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</si>
  <si>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</si>
  <si>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</si>
  <si>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</si>
  <si>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</si>
  <si>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</si>
  <si>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</si>
  <si>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</si>
  <si>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</si>
  <si>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</si>
  <si>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</si>
  <si>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</si>
  <si>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</si>
  <si>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</si>
  <si>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</si>
  <si>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</si>
  <si>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</si>
  <si>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</si>
  <si>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</si>
  <si>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</si>
  <si>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</si>
  <si>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</si>
  <si>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</si>
  <si>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</si>
  <si>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</si>
  <si>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</si>
  <si>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</si>
  <si>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</si>
  <si>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</si>
  <si>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</si>
  <si>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</si>
  <si>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</si>
  <si>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</si>
  <si>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</si>
  <si>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</si>
  <si>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</si>
  <si>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</si>
  <si>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</si>
  <si>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</si>
  <si>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</si>
  <si>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</si>
  <si>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</si>
  <si>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</si>
  <si>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</si>
  <si>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</si>
  <si>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</si>
  <si>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</si>
  <si>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</si>
  <si>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</si>
  <si>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</si>
  <si>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</si>
  <si>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</si>
  <si>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</si>
  <si>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</si>
  <si>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</si>
  <si>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</si>
  <si>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</si>
  <si>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</si>
  <si>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</si>
  <si>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</si>
  <si>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</si>
  <si>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</si>
  <si>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</si>
  <si>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</si>
  <si>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</si>
  <si>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</si>
  <si>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</si>
  <si>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</si>
  <si>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</si>
  <si>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</si>
  <si>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</si>
  <si>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</si>
  <si>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</si>
  <si>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</si>
  <si>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</si>
  <si>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</si>
  <si>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</si>
  <si>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</si>
  <si>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</si>
  <si>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</si>
  <si>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</si>
  <si>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</si>
  <si>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</si>
  <si>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</si>
  <si>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</si>
  <si>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</si>
  <si>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</si>
  <si>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</si>
  <si>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</si>
  <si>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</si>
  <si>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</si>
  <si>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</si>
  <si>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</si>
  <si>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</si>
  <si>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</si>
  <si>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</si>
  <si>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</si>
  <si>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</si>
  <si>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</si>
  <si>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</si>
  <si>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</si>
  <si>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</si>
  <si>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</si>
  <si>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</si>
  <si>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</si>
  <si>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</si>
  <si>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</si>
  <si>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</si>
  <si>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</si>
  <si>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</si>
  <si>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</si>
  <si>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</si>
  <si>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</si>
  <si>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</si>
  <si>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</si>
  <si>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</si>
  <si>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</si>
  <si>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</si>
  <si>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</si>
  <si>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</si>
  <si>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</si>
  <si>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</si>
  <si>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</si>
  <si>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</si>
  <si>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</si>
  <si>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</si>
  <si>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</si>
  <si>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</si>
  <si>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</si>
  <si>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</si>
  <si>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</si>
  <si>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</si>
  <si>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</si>
  <si>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</si>
  <si>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</si>
  <si>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</si>
  <si>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</si>
  <si>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</si>
  <si>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</si>
  <si>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</si>
  <si>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</si>
  <si>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</si>
  <si>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</si>
  <si>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</si>
  <si>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</si>
  <si>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</si>
  <si>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</si>
  <si>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</si>
  <si>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</si>
  <si>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</si>
  <si>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</si>
  <si>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</si>
  <si>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</si>
  <si>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</si>
  <si>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</si>
  <si>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</si>
  <si>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</si>
  <si>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</si>
  <si>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</si>
  <si>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</si>
  <si>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</si>
  <si>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</si>
  <si>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</si>
  <si>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</si>
  <si>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</si>
  <si>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</si>
  <si>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</si>
  <si>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</si>
  <si>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</si>
  <si>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</si>
  <si>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</si>
  <si>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</si>
  <si>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</si>
  <si>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</si>
  <si>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</si>
  <si>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</si>
  <si>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</si>
  <si>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</si>
  <si>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</si>
  <si>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</si>
  <si>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</si>
  <si>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</si>
  <si>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</si>
  <si>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</si>
  <si>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</si>
  <si>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</si>
  <si>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</si>
  <si>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</si>
  <si>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</si>
  <si>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</si>
  <si>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</si>
  <si>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</si>
  <si>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</si>
  <si>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</si>
  <si>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</si>
  <si>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</si>
  <si>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</si>
  <si>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</si>
  <si>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</si>
  <si>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</si>
  <si>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</si>
  <si>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</si>
  <si>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</si>
  <si>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</si>
  <si>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</si>
  <si>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</si>
  <si>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</si>
  <si>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</si>
  <si>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</si>
  <si>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</si>
  <si>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</si>
  <si>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</si>
  <si>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</si>
  <si>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</si>
  <si>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</si>
  <si>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</si>
  <si>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</si>
  <si>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</si>
  <si>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</si>
  <si>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</si>
  <si>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</si>
  <si>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</si>
  <si>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</si>
  <si>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</si>
  <si>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</si>
  <si>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</si>
  <si>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</si>
  <si>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</si>
  <si>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</si>
  <si>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</si>
  <si>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</si>
  <si>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</si>
  <si>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</si>
  <si>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</si>
  <si>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</si>
  <si>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</si>
  <si>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</si>
  <si>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</si>
  <si>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</si>
  <si>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</si>
  <si>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</si>
  <si>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</si>
  <si>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</si>
  <si>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</si>
  <si>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</si>
  <si>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</si>
  <si>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</si>
  <si>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</si>
  <si>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</si>
  <si>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</si>
  <si>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</si>
  <si>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</si>
  <si>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</si>
  <si>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</si>
  <si>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</si>
  <si>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</si>
  <si>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</si>
  <si>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</si>
  <si>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</si>
  <si>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</si>
  <si>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</si>
  <si>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</si>
  <si>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</si>
  <si>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</si>
  <si>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</si>
  <si>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</si>
  <si>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</si>
  <si>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</si>
  <si>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</si>
  <si>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</si>
  <si>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</si>
  <si>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</si>
  <si>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</si>
  <si>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</si>
  <si>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</si>
  <si>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</si>
  <si>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</si>
  <si>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</si>
  <si>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</si>
  <si>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</si>
  <si>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</si>
  <si>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</si>
  <si>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</si>
  <si>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</si>
  <si>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</si>
  <si>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</si>
  <si>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</si>
  <si>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</si>
  <si>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</si>
  <si>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</si>
  <si>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</si>
  <si>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</si>
  <si>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</si>
  <si>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</si>
  <si>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</si>
  <si>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</si>
  <si>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</si>
  <si>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</si>
  <si>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</si>
  <si>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</si>
  <si>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</si>
  <si>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</si>
  <si>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</si>
  <si>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</si>
  <si>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</si>
  <si>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</si>
  <si>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</si>
  <si>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</si>
  <si>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</si>
  <si>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</si>
  <si>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</si>
  <si>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</si>
  <si>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</si>
  <si>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</si>
  <si>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</si>
  <si>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</si>
  <si>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</si>
  <si>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</si>
  <si>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</si>
  <si>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</si>
  <si>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</si>
  <si>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</si>
  <si>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</si>
  <si>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</si>
  <si>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</si>
  <si>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</si>
  <si>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</si>
  <si>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</si>
  <si>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</si>
  <si>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</si>
  <si>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</si>
  <si>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</si>
  <si>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</si>
  <si>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</si>
  <si>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</si>
  <si>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</si>
  <si>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</si>
  <si>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</si>
  <si>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</si>
  <si>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</si>
  <si>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</si>
  <si>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</si>
  <si>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</si>
  <si>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</si>
  <si>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</si>
  <si>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</si>
  <si>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</si>
  <si>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</si>
  <si>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</si>
  <si>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</si>
  <si>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</si>
  <si>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</si>
  <si>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</si>
  <si>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</si>
  <si>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</si>
  <si>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</si>
  <si>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</si>
  <si>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</si>
  <si>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</si>
  <si>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</si>
  <si>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</si>
  <si>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</si>
  <si>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</si>
  <si>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</si>
  <si>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</si>
  <si>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</si>
  <si>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</si>
  <si>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</si>
  <si>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</si>
  <si>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</si>
  <si>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</si>
  <si>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</si>
  <si>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</si>
  <si>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</si>
  <si>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</si>
  <si>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</si>
  <si>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</si>
  <si>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</si>
  <si>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</si>
  <si>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</si>
  <si>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</si>
  <si>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</si>
  <si>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</si>
  <si>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</si>
  <si>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</si>
  <si>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</si>
  <si>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</si>
  <si>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</si>
  <si>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</si>
  <si>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</si>
  <si>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</si>
  <si>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</si>
  <si>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</si>
  <si>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</si>
  <si>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</si>
  <si>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</si>
  <si>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</si>
  <si>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</si>
  <si>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</si>
  <si>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</si>
  <si>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</si>
  <si>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</si>
  <si>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</si>
  <si>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</si>
  <si>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</si>
  <si>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</si>
  <si>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</si>
  <si>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</si>
  <si>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</si>
  <si>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</si>
  <si>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</si>
  <si>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</si>
  <si>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</si>
  <si>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</si>
  <si>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</si>
  <si>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</si>
  <si>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</si>
  <si>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</si>
  <si>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</si>
  <si>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</si>
  <si>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</si>
  <si>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</si>
  <si>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</si>
  <si>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</si>
  <si>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</si>
  <si>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</si>
  <si>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</si>
  <si>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</si>
  <si>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</si>
  <si>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</si>
  <si>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</si>
  <si>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</si>
  <si>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</si>
  <si>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</si>
  <si>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</si>
  <si>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</si>
  <si>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</si>
  <si>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</si>
  <si>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</si>
  <si>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</si>
  <si>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</si>
  <si>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</si>
  <si>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</si>
  <si>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</si>
  <si>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</si>
  <si>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</si>
  <si>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</si>
  <si>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</si>
  <si>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</si>
  <si>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</si>
  <si>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</si>
  <si>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</si>
  <si>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</si>
  <si>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</si>
  <si>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</si>
  <si>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</si>
  <si>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</si>
  <si>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</si>
  <si>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</si>
  <si>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</si>
  <si>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</si>
  <si>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</si>
  <si>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</si>
  <si>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</si>
  <si>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</si>
  <si>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</si>
  <si>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</si>
  <si>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</si>
  <si>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</si>
  <si>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</si>
  <si>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</si>
  <si>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</si>
  <si>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</si>
  <si>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</si>
  <si>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</si>
  <si>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</si>
  <si>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</si>
  <si>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</si>
  <si>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</si>
  <si>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</si>
  <si>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</si>
  <si>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</si>
  <si>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</si>
  <si>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</si>
  <si>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</si>
  <si>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</si>
  <si>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</si>
  <si>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</si>
  <si>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</si>
  <si>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</si>
  <si>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</si>
  <si>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</si>
  <si>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</si>
  <si>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</si>
  <si>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</si>
  <si>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</si>
  <si>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</si>
  <si>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</si>
  <si>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</si>
  <si>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</si>
  <si>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</si>
  <si>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</si>
  <si>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</si>
  <si>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</si>
  <si>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</si>
  <si>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</si>
  <si>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</si>
  <si>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</si>
  <si>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</si>
  <si>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</si>
  <si>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</si>
  <si>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</si>
  <si>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</si>
  <si>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</si>
  <si>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</si>
  <si>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</si>
  <si>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</si>
  <si>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</si>
  <si>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</si>
  <si>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</si>
  <si>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</si>
  <si>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</si>
  <si>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</si>
  <si>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</si>
  <si>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</si>
  <si>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</si>
  <si>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</si>
  <si>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</si>
  <si>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</si>
  <si>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</si>
  <si>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</si>
  <si>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</si>
  <si>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</si>
  <si>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</si>
  <si>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</si>
  <si>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</si>
  <si>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</si>
  <si>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</si>
  <si>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</si>
  <si>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</si>
  <si>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</si>
  <si>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</si>
  <si>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</si>
  <si>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</si>
  <si>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</si>
  <si>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</si>
  <si>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</si>
  <si>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</si>
  <si>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</si>
  <si>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</si>
  <si>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</si>
  <si>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</si>
  <si>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</si>
  <si>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</si>
  <si>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</si>
  <si>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</si>
  <si>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</si>
  <si>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</si>
  <si>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</si>
  <si>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</si>
  <si>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</si>
  <si>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</si>
  <si>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</si>
  <si>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</si>
  <si>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</si>
  <si>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</si>
  <si>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</si>
  <si>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</si>
  <si>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</si>
  <si>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</si>
  <si>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</si>
  <si>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</si>
  <si>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</si>
  <si>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</si>
  <si>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</si>
  <si>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</si>
  <si>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</si>
  <si>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</si>
  <si>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</si>
  <si>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</si>
  <si>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</si>
  <si>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</si>
  <si>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</si>
  <si>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</si>
  <si>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</si>
  <si>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</si>
  <si>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</si>
  <si>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</si>
  <si>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</si>
  <si>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</si>
  <si>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</si>
  <si>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</si>
  <si>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</si>
  <si>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</si>
  <si>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</si>
  <si>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</si>
  <si>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</si>
  <si>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</si>
  <si>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</si>
  <si>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</si>
  <si>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</si>
  <si>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</si>
  <si>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</si>
  <si>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</si>
  <si>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</si>
  <si>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</si>
  <si>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</si>
  <si>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</si>
  <si>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</si>
  <si>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</si>
  <si>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</si>
  <si>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</si>
  <si>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</si>
  <si>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</si>
  <si>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</si>
  <si>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</si>
  <si>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</si>
  <si>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</si>
  <si>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</si>
  <si>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</si>
  <si>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</si>
  <si>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</si>
  <si>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</si>
  <si>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</si>
  <si>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</si>
  <si>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</si>
  <si>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</si>
  <si>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</si>
  <si>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</si>
  <si>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</si>
  <si>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</si>
  <si>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</si>
  <si>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</si>
  <si>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</si>
  <si>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</si>
  <si>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</si>
  <si>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</si>
  <si>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</si>
  <si>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</si>
  <si>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</si>
  <si>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</si>
  <si>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</si>
  <si>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</si>
  <si>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</si>
  <si>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</si>
  <si>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</si>
  <si>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</si>
  <si>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</si>
  <si>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</si>
  <si>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</si>
  <si>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</si>
  <si>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</si>
  <si>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</si>
  <si>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</si>
  <si>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</si>
  <si>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</si>
  <si>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</si>
  <si>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</si>
  <si>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</si>
  <si>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</si>
  <si>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</si>
  <si>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</si>
  <si>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</si>
  <si>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</si>
  <si>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</si>
  <si>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</si>
  <si>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</si>
  <si>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</si>
  <si>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</si>
  <si>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</si>
  <si>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</si>
  <si>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</si>
  <si>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</si>
  <si>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</si>
  <si>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</si>
  <si>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</si>
  <si>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</si>
  <si>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</si>
  <si>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</si>
  <si>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</si>
  <si>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</si>
  <si>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</si>
  <si>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</si>
  <si>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</si>
  <si>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</si>
  <si>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</si>
  <si>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</si>
  <si>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</si>
  <si>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</si>
  <si>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</si>
  <si>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</si>
  <si>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</si>
  <si>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</si>
  <si>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</si>
  <si>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</si>
  <si>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</si>
  <si>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</si>
  <si>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</si>
  <si>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</si>
  <si>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</si>
  <si>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</si>
  <si>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</si>
  <si>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</si>
  <si>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</si>
  <si>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</si>
  <si>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</si>
  <si>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</si>
  <si>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</si>
  <si>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</si>
  <si>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</si>
  <si>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</si>
  <si>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</si>
  <si>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</si>
  <si>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</si>
  <si>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</si>
  <si>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</si>
  <si>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</si>
  <si>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</si>
  <si>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</si>
  <si>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</si>
  <si>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</si>
  <si>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</si>
  <si>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</si>
  <si>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</si>
  <si>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</si>
  <si>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</si>
  <si>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</si>
  <si>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</si>
  <si>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</si>
  <si>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</si>
  <si>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</si>
  <si>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</si>
  <si>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</si>
  <si>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</si>
  <si>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</si>
  <si>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</si>
  <si>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</si>
  <si>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</si>
  <si>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</si>
  <si>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</si>
  <si>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</si>
  <si>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</si>
  <si>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</si>
  <si>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</si>
  <si>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</si>
  <si>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</si>
  <si>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</si>
  <si>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</si>
  <si>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</si>
  <si>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</si>
  <si>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</si>
  <si>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</si>
  <si>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</si>
  <si>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</si>
  <si>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</si>
  <si>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</si>
  <si>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</si>
  <si>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</si>
  <si>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</si>
  <si>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</si>
  <si>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</si>
  <si>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</si>
  <si>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</si>
  <si>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</si>
  <si>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</si>
  <si>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</si>
  <si>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</si>
  <si>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</si>
  <si>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</si>
  <si>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</si>
  <si>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</si>
  <si>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</si>
  <si>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</si>
  <si>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</si>
  <si>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</si>
  <si>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</si>
  <si>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</si>
  <si>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</si>
  <si>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</si>
  <si>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</si>
  <si>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</si>
  <si>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</si>
  <si>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</si>
  <si>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</si>
  <si>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</si>
  <si>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</si>
  <si>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</si>
  <si>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</si>
  <si>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</si>
  <si>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</si>
  <si>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</si>
  <si>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</si>
  <si>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</si>
  <si>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</si>
  <si>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</si>
  <si>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</si>
  <si>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</si>
  <si>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</si>
  <si>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</si>
  <si>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</si>
  <si>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</si>
  <si>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</si>
  <si>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</si>
  <si>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</si>
  <si>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</si>
  <si>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</si>
  <si>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</si>
  <si>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</si>
  <si>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</si>
  <si>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</si>
  <si>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</si>
  <si>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</si>
  <si>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</si>
  <si>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</si>
  <si>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</si>
  <si>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</si>
  <si>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</si>
  <si>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</si>
  <si>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</si>
  <si>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</si>
  <si>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</si>
  <si>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</si>
  <si>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</si>
  <si>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</si>
  <si>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</si>
  <si>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</si>
  <si>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</si>
  <si>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</si>
  <si>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</si>
  <si>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</si>
  <si>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</si>
  <si>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</si>
  <si>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</si>
  <si>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</si>
  <si>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</si>
  <si>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</si>
  <si>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</si>
  <si>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</si>
  <si>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</si>
  <si>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</si>
  <si>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</si>
  <si>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</si>
  <si>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</si>
  <si>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</si>
  <si>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</si>
  <si>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</si>
  <si>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</si>
  <si>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</si>
  <si>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</si>
  <si>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</si>
  <si>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</si>
  <si>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</si>
  <si>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</si>
  <si>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</si>
  <si>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</si>
  <si>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</si>
  <si>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</si>
  <si>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</si>
  <si>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</si>
  <si>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</si>
  <si>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</si>
  <si>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</si>
  <si>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</si>
  <si>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</si>
  <si>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</si>
  <si>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</si>
  <si>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</si>
  <si>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</si>
  <si>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</si>
  <si>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</si>
  <si>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</si>
  <si>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</si>
  <si>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</si>
  <si>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</si>
  <si>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</si>
  <si>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</si>
  <si>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</si>
  <si>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</si>
  <si>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</si>
  <si>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</si>
  <si>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</si>
  <si>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</si>
  <si>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</si>
  <si>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</si>
  <si>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</si>
  <si>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</si>
  <si>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</si>
  <si>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</si>
  <si>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</si>
  <si>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</si>
  <si>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</si>
  <si>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</si>
  <si>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</si>
  <si>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</si>
  <si>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</si>
  <si>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</si>
  <si>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</si>
  <si>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</si>
  <si>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</si>
  <si>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</si>
  <si>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</si>
  <si>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</si>
  <si>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</si>
  <si>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</si>
  <si>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</si>
  <si>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</si>
  <si>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</si>
  <si>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</si>
  <si>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</si>
  <si>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</si>
  <si>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</si>
  <si>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</si>
  <si>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</si>
  <si>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</si>
  <si>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</si>
  <si>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</si>
  <si>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</si>
  <si>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</si>
  <si>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</si>
  <si>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</si>
  <si>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</si>
  <si>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</si>
  <si>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</si>
  <si>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</si>
  <si>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</si>
  <si>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</si>
  <si>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</si>
  <si>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</si>
  <si>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</si>
  <si>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</si>
  <si>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</si>
  <si>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</si>
  <si>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</si>
  <si>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</si>
  <si>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</si>
  <si>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</si>
  <si>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</si>
  <si>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</si>
  <si>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</si>
  <si>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</si>
  <si>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</si>
  <si>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</si>
  <si>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</si>
  <si>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</si>
  <si>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</si>
  <si>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</si>
  <si>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</si>
  <si>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</si>
  <si>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</si>
  <si>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</si>
  <si>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</si>
  <si>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</si>
  <si>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</si>
  <si>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</si>
  <si>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</si>
  <si>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</si>
  <si>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</si>
  <si>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</si>
  <si>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</si>
  <si>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</si>
  <si>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</si>
  <si>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</si>
  <si>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</si>
  <si>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</si>
  <si>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</si>
  <si>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</si>
  <si>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</si>
  <si>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</si>
  <si>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</si>
  <si>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</si>
  <si>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</si>
  <si>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</si>
  <si>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</si>
  <si>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</si>
  <si>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</si>
  <si>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</si>
  <si>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</si>
  <si>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</si>
  <si>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</si>
  <si>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</si>
  <si>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</si>
  <si>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</si>
  <si>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</si>
  <si>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</si>
  <si>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</si>
  <si>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</si>
  <si>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</si>
  <si>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</si>
  <si>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</si>
  <si>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</si>
  <si>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</si>
  <si>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</si>
  <si>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</si>
  <si>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</si>
  <si>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</si>
  <si>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</si>
  <si>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</si>
  <si>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</si>
  <si>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</si>
  <si>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</si>
  <si>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</si>
  <si>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</si>
  <si>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</si>
  <si>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</si>
  <si>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</si>
  <si>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</si>
  <si>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</si>
  <si>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</si>
  <si>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</si>
  <si>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</si>
  <si>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</si>
  <si>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</si>
  <si>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</si>
  <si>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</si>
  <si>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</si>
  <si>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</si>
  <si>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</si>
  <si>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</si>
  <si>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</si>
  <si>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</si>
  <si>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</si>
  <si>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</si>
  <si>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</si>
  <si>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</si>
  <si>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</si>
  <si>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</si>
  <si>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</si>
  <si>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</si>
  <si>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</si>
  <si>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</si>
  <si>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</si>
  <si>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</si>
  <si>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</si>
  <si>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</si>
  <si>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</si>
  <si>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</si>
  <si>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</si>
  <si>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</si>
  <si>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</si>
  <si>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</si>
  <si>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</si>
  <si>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</si>
  <si>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</si>
  <si>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</si>
  <si>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</si>
  <si>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</si>
  <si>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</si>
  <si>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</si>
  <si>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</si>
  <si>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</si>
  <si>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</si>
  <si>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</si>
  <si>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</si>
  <si>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</si>
  <si>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</si>
  <si>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</si>
  <si>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</si>
  <si>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</si>
  <si>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</si>
  <si>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</si>
  <si>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</si>
  <si>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</si>
  <si>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</si>
  <si>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</si>
  <si>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</si>
  <si>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</si>
  <si>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</si>
  <si>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</si>
  <si>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</si>
  <si>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</si>
  <si>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</si>
  <si>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</si>
  <si>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</si>
  <si>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</si>
  <si>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</si>
  <si>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</si>
  <si>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</si>
  <si>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</si>
  <si>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</si>
  <si>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</si>
  <si>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</si>
  <si>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</si>
  <si>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</si>
  <si>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</si>
  <si>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</si>
  <si>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</si>
  <si>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</si>
  <si>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</si>
  <si>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</si>
  <si>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</si>
  <si>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</si>
  <si>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</si>
  <si>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</si>
  <si>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</si>
  <si>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</si>
  <si>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</si>
  <si>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</si>
  <si>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</si>
  <si>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</si>
  <si>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</si>
  <si>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</si>
  <si>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</si>
  <si>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</si>
  <si>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</si>
  <si>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</si>
  <si>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</si>
  <si>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</si>
  <si>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</si>
  <si>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</si>
  <si>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</si>
  <si>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</si>
  <si>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</si>
  <si>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</si>
  <si>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</si>
  <si>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</si>
  <si>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</si>
  <si>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</si>
  <si>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</si>
  <si>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</si>
  <si>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</si>
  <si>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</si>
  <si>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</si>
  <si>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</si>
  <si>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</si>
  <si>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</si>
  <si>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</si>
  <si>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</si>
  <si>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</si>
  <si>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</si>
  <si>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</si>
  <si>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</si>
  <si>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</si>
  <si>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</si>
  <si>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</si>
  <si>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</si>
  <si>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</si>
  <si>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</si>
  <si>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</si>
  <si>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</si>
  <si>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</si>
  <si>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</si>
  <si>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</si>
  <si>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</si>
  <si>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</si>
  <si>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</si>
  <si>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</si>
  <si>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</si>
  <si>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</si>
  <si>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</si>
  <si>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</si>
  <si>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</si>
  <si>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</si>
  <si>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</si>
  <si>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</si>
  <si>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</si>
  <si>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</si>
  <si>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</si>
  <si>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</si>
  <si>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</si>
  <si>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</si>
  <si>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</si>
  <si>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</si>
  <si>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</si>
  <si>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</si>
  <si>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</si>
  <si>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</si>
  <si>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</si>
  <si>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</si>
  <si>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</si>
  <si>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</si>
  <si>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</si>
  <si>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</si>
  <si>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</si>
  <si>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</si>
  <si>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</si>
  <si>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</si>
  <si>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</si>
  <si>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</si>
  <si>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</si>
  <si>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</si>
  <si>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</si>
  <si>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</si>
  <si>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</si>
  <si>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</si>
  <si>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</si>
  <si>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</si>
  <si>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</si>
  <si>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</si>
  <si>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</si>
  <si>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</si>
  <si>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</si>
  <si>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</si>
  <si>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</si>
  <si>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</si>
  <si>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</si>
  <si>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</si>
  <si>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</si>
  <si>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</si>
  <si>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</si>
  <si>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</si>
  <si>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</si>
  <si>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</si>
  <si>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</si>
  <si>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</si>
  <si>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</si>
  <si>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</si>
  <si>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</si>
  <si>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</si>
  <si>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</si>
  <si>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</si>
  <si>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</si>
  <si>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</si>
  <si>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</si>
  <si>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</si>
  <si>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</si>
  <si>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</si>
  <si>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</si>
  <si>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</si>
  <si>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</si>
  <si>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</si>
  <si>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</si>
  <si>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</si>
  <si>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</si>
  <si>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</si>
  <si>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</si>
  <si>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</si>
  <si>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</si>
  <si>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</si>
  <si>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</si>
  <si>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</si>
  <si>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</si>
  <si>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</si>
  <si>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</si>
  <si>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</si>
  <si>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</si>
  <si>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</si>
  <si>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</si>
  <si>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</si>
  <si>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</si>
  <si>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</si>
  <si>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</si>
  <si>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</si>
  <si>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</si>
  <si>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</si>
  <si>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</si>
  <si>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</si>
  <si>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</si>
  <si>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</si>
  <si>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</si>
  <si>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</si>
  <si>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</si>
  <si>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</si>
  <si>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</si>
  <si>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</si>
  <si>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</si>
  <si>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</si>
  <si>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</si>
  <si>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</si>
  <si>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</si>
  <si>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</si>
  <si>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</si>
  <si>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</si>
  <si>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</si>
  <si>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</si>
  <si>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</si>
  <si>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</si>
  <si>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</si>
  <si>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</si>
  <si>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</si>
  <si>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</si>
  <si>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</si>
  <si>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</si>
  <si>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</si>
  <si>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</si>
  <si>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</si>
  <si>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</si>
  <si>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</si>
  <si>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</si>
  <si>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</si>
  <si>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</si>
  <si>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</si>
  <si>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</si>
  <si>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</si>
  <si>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</si>
  <si>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</si>
  <si>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</si>
  <si>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</si>
  <si>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</si>
  <si>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</si>
  <si>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</si>
  <si>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</si>
  <si>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</si>
  <si>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</si>
  <si>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</si>
  <si>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</si>
  <si>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</si>
  <si>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</si>
  <si>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</si>
  <si>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</si>
  <si>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</si>
  <si>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</si>
  <si>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</si>
  <si>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</si>
  <si>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</si>
  <si>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</si>
  <si>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</si>
  <si>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</si>
  <si>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</si>
  <si>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</si>
  <si>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</si>
  <si>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</si>
  <si>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</si>
  <si>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</si>
  <si>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</si>
  <si>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</si>
  <si>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</si>
  <si>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</si>
  <si>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</si>
  <si>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</si>
  <si>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</si>
  <si>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</si>
  <si>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</si>
  <si>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</si>
  <si>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</si>
  <si>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</si>
  <si>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</si>
  <si>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</si>
  <si>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</si>
  <si>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</si>
  <si>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</si>
  <si>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</si>
  <si>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</si>
  <si>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</si>
  <si>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</si>
  <si>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</si>
  <si>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</si>
  <si>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</si>
  <si>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</si>
  <si>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</si>
  <si>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</si>
  <si>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</si>
  <si>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</si>
  <si>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</si>
  <si>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</si>
  <si>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</si>
  <si>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</si>
  <si>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</si>
  <si>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</si>
  <si>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</si>
  <si>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</si>
  <si>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</si>
  <si>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</si>
  <si>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</si>
  <si>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</si>
  <si>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</si>
  <si>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</si>
  <si>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</si>
  <si>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</si>
  <si>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</si>
  <si>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</si>
  <si>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</si>
  <si>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</si>
  <si>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</si>
  <si>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</si>
  <si>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</si>
  <si>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</si>
  <si>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</si>
  <si>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</si>
  <si>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</si>
  <si>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</si>
  <si>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</si>
  <si>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</si>
  <si>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</si>
  <si>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</si>
  <si>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</si>
  <si>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</si>
  <si>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</si>
  <si>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</si>
  <si>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</si>
  <si>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</si>
  <si>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</si>
  <si>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</si>
  <si>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</si>
  <si>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</si>
  <si>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</si>
  <si>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</si>
  <si>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</si>
  <si>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</si>
  <si>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</si>
  <si>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</si>
  <si>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</si>
  <si>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</si>
  <si>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</si>
  <si>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</si>
  <si>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</si>
  <si>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</si>
  <si>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</si>
  <si>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</si>
  <si>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</si>
  <si>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</si>
  <si>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</si>
  <si>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</si>
  <si>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</si>
  <si>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</si>
  <si>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</si>
  <si>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</si>
  <si>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</si>
  <si>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</si>
  <si>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</si>
  <si>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</si>
  <si>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</si>
  <si>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</si>
  <si>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</si>
  <si>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</si>
  <si>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</si>
  <si>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</si>
  <si>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</si>
  <si>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</si>
  <si>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</si>
  <si>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</si>
  <si>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</si>
  <si>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</si>
  <si>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</si>
  <si>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</si>
  <si>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</si>
  <si>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</si>
  <si>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</si>
  <si>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</si>
  <si>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</si>
  <si>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</si>
  <si>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</si>
  <si>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</si>
  <si>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</si>
  <si>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</si>
  <si>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</si>
  <si>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</si>
  <si>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</si>
  <si>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</si>
  <si>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</si>
  <si>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</si>
  <si>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</si>
  <si>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</si>
  <si>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</si>
  <si>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</si>
  <si>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</si>
  <si>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</si>
  <si>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</si>
  <si>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</si>
  <si>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</si>
  <si>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</si>
  <si>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</si>
  <si>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</si>
  <si>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</si>
  <si>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</si>
  <si>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</si>
  <si>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</si>
  <si>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</si>
  <si>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</si>
  <si>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</si>
  <si>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</si>
  <si>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</si>
  <si>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</si>
  <si>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</si>
  <si>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</si>
  <si>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</si>
  <si>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</si>
  <si>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</si>
  <si>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</si>
  <si>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</si>
  <si>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</si>
  <si>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</si>
  <si>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</si>
  <si>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</si>
  <si>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</si>
  <si>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</si>
  <si>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</si>
  <si>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</si>
  <si>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</si>
  <si>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</si>
  <si>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</si>
  <si>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</si>
  <si>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</si>
  <si>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</si>
  <si>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</si>
  <si>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</si>
  <si>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</si>
  <si>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</si>
  <si>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</si>
  <si>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</si>
  <si>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</si>
  <si>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</si>
  <si>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</si>
  <si>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</si>
  <si>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</si>
  <si>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</si>
  <si>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</si>
  <si>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</si>
  <si>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</si>
  <si>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</si>
  <si>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</si>
  <si>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</si>
  <si>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</si>
  <si>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</si>
  <si>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</si>
  <si>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</si>
  <si>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</si>
  <si>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</si>
  <si>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</si>
  <si>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</si>
  <si>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</si>
  <si>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</si>
  <si>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</si>
  <si>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</si>
  <si>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</si>
  <si>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</si>
  <si>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</si>
  <si>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</si>
  <si>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</si>
  <si>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</si>
  <si>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</si>
  <si>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</si>
  <si>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</si>
  <si>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</si>
  <si>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</si>
  <si>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</si>
  <si>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</si>
  <si>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</si>
  <si>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</si>
  <si>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</si>
  <si>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</si>
  <si>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</si>
  <si>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</si>
  <si>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</si>
  <si>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</si>
  <si>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</si>
  <si>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</si>
  <si>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</si>
  <si>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</si>
  <si>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</si>
  <si>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</si>
  <si>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</si>
  <si>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</si>
  <si>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</si>
  <si>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</si>
  <si>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</si>
  <si>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</si>
  <si>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</si>
  <si>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</si>
  <si>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</si>
  <si>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</si>
  <si>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</si>
  <si>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</si>
  <si>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</si>
  <si>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</si>
  <si>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</si>
  <si>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</si>
  <si>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</si>
  <si>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</si>
  <si>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</si>
  <si>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</si>
  <si>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</si>
  <si>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</si>
  <si>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</si>
  <si>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</si>
  <si>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</si>
  <si>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</si>
  <si>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</si>
  <si>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</si>
  <si>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</si>
  <si>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</si>
  <si>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</si>
  <si>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</si>
  <si>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</si>
  <si>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</si>
  <si>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</si>
  <si>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</si>
  <si>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</si>
  <si>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</si>
  <si>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</si>
  <si>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</si>
  <si>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</si>
  <si>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</si>
  <si>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</si>
  <si>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</si>
  <si>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</si>
  <si>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</si>
  <si>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</si>
  <si>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</si>
  <si>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</si>
  <si>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</si>
  <si>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</si>
  <si>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</si>
  <si>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</si>
  <si>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</si>
  <si>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</si>
  <si>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</si>
  <si>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</si>
  <si>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</si>
  <si>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</si>
  <si>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</si>
  <si>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</si>
  <si>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</si>
  <si>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</si>
  <si>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</si>
  <si>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</si>
  <si>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</si>
  <si>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</si>
  <si>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</si>
  <si>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</si>
  <si>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</si>
  <si>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</si>
  <si>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</si>
  <si>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</si>
  <si>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</si>
  <si>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</si>
  <si>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</si>
  <si>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</si>
  <si>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</si>
  <si>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</si>
  <si>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</si>
  <si>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</si>
  <si>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</si>
  <si>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</si>
  <si>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</si>
  <si>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</si>
  <si>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</si>
  <si>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</si>
  <si>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</si>
  <si>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</si>
  <si>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</si>
  <si>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</si>
  <si>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</si>
  <si>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</si>
  <si>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</si>
  <si>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</si>
  <si>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</si>
  <si>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</si>
  <si>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</si>
  <si>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</si>
  <si>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</si>
  <si>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</si>
  <si>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</si>
  <si>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</si>
  <si>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</si>
  <si>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</si>
  <si>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</si>
  <si>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</si>
  <si>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</si>
  <si>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</si>
  <si>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</si>
  <si>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</si>
  <si>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</si>
  <si>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</si>
  <si>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</si>
  <si>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</si>
  <si>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</si>
  <si>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</si>
  <si>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</si>
  <si>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</si>
  <si>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</si>
  <si>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</si>
  <si>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</si>
  <si>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</si>
  <si>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</si>
  <si>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</si>
  <si>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</si>
  <si>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</si>
  <si>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</si>
  <si>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</si>
  <si>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</si>
  <si>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</si>
  <si>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</si>
  <si>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</si>
  <si>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</si>
  <si>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</si>
  <si>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</si>
  <si>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</si>
  <si>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</si>
  <si>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</si>
  <si>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</si>
  <si>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</si>
  <si>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</si>
  <si>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</si>
  <si>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</si>
  <si>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</si>
  <si>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</si>
  <si>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</si>
  <si>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</si>
  <si>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</si>
  <si>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</si>
  <si>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</si>
  <si>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</si>
  <si>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</si>
  <si>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</si>
  <si>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</si>
  <si>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</si>
  <si>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</si>
  <si>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</si>
  <si>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</si>
  <si>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</si>
  <si>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</si>
  <si>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</si>
  <si>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</si>
  <si>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</si>
  <si>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</si>
  <si>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</si>
  <si>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</si>
  <si>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</si>
  <si>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</si>
  <si>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</si>
  <si>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</si>
  <si>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</si>
  <si>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</si>
  <si>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</si>
  <si>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</si>
  <si>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</si>
  <si>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</si>
  <si>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</si>
  <si>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</si>
  <si>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</si>
  <si>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</si>
  <si>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</si>
  <si>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</si>
  <si>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</si>
  <si>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</si>
  <si>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</si>
  <si>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</si>
  <si>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</si>
  <si>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</si>
  <si>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</si>
  <si>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</si>
  <si>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</si>
  <si>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</si>
  <si>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</si>
  <si>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</si>
  <si>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</si>
  <si>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</si>
  <si>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</si>
  <si>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</si>
  <si>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</si>
  <si>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</si>
  <si>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</si>
  <si>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</si>
  <si>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</si>
  <si>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</si>
  <si>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</si>
  <si>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</si>
  <si>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</si>
  <si>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</si>
  <si>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</si>
  <si>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</si>
  <si>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</si>
  <si>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</si>
  <si>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</si>
  <si>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</si>
  <si>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</si>
  <si>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</si>
  <si>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</si>
  <si>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</si>
  <si>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</si>
  <si>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</si>
  <si>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</si>
  <si>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</si>
  <si>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</si>
  <si>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</si>
  <si>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</si>
  <si>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</si>
  <si>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</si>
  <si>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</si>
  <si>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</si>
  <si>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</si>
  <si>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</si>
  <si>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</si>
  <si>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</si>
  <si>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</si>
  <si>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</si>
  <si>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</si>
  <si>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</si>
  <si>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</si>
  <si>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</si>
  <si>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</si>
  <si>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</si>
  <si>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</si>
  <si>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</si>
  <si>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</si>
  <si>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</si>
  <si>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</si>
  <si>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</si>
  <si>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</si>
  <si>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</si>
  <si>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</si>
  <si>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</si>
  <si>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</si>
  <si>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</si>
  <si>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</si>
  <si>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</si>
  <si>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</si>
  <si>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</si>
  <si>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</si>
  <si>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</si>
  <si>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</si>
  <si>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</si>
  <si>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</si>
  <si>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</si>
  <si>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</si>
  <si>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</si>
  <si>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</si>
  <si>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</si>
  <si>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</si>
  <si>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</si>
  <si>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</si>
  <si>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</si>
  <si>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</si>
  <si>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</si>
  <si>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</si>
  <si>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</si>
  <si>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</si>
  <si>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</si>
  <si>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</si>
  <si>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</si>
  <si>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</si>
  <si>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</si>
  <si>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</si>
  <si>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</si>
  <si>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</si>
  <si>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</si>
  <si>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</si>
  <si>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</si>
  <si>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</si>
  <si>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</si>
  <si>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</si>
  <si>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</si>
  <si>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</si>
  <si>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</si>
  <si>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</si>
  <si>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</si>
  <si>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</si>
  <si>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</si>
  <si>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</si>
  <si>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</si>
  <si>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</si>
  <si>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</si>
  <si>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</si>
  <si>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</si>
  <si>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</si>
  <si>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</si>
  <si>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</si>
  <si>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</si>
  <si>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</si>
  <si>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</si>
  <si>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</si>
  <si>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</si>
  <si>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</si>
  <si>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</si>
  <si>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</si>
  <si>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</si>
  <si>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</si>
  <si>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</si>
  <si>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</si>
  <si>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</si>
  <si>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</si>
  <si>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</si>
  <si>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</si>
  <si>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</si>
  <si>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</si>
  <si>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</si>
  <si>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</si>
  <si>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</si>
  <si>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</si>
  <si>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</si>
  <si>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</si>
  <si>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</si>
  <si>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</si>
  <si>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</si>
  <si>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</si>
  <si>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</si>
  <si>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</si>
  <si>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</si>
  <si>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</si>
  <si>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</si>
  <si>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</si>
  <si>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</si>
  <si>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</si>
  <si>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</si>
  <si>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</si>
  <si>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</si>
  <si>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</si>
  <si>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</si>
  <si>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</si>
  <si>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</si>
  <si>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</si>
  <si>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</si>
  <si>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</si>
  <si>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</si>
  <si>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</si>
  <si>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</si>
  <si>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</si>
  <si>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</si>
  <si>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</si>
  <si>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</si>
  <si>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</si>
  <si>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</si>
  <si>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</si>
  <si>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</si>
  <si>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</si>
  <si>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</si>
  <si>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</si>
  <si>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</si>
  <si>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</si>
  <si>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</si>
  <si>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</si>
  <si>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</si>
  <si>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</si>
  <si>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</si>
  <si>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</si>
  <si>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</si>
  <si>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</si>
  <si>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</si>
  <si>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</si>
  <si>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</si>
  <si>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</si>
  <si>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</si>
  <si>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</si>
  <si>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</si>
  <si>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</si>
  <si>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</si>
  <si>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</si>
  <si>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</si>
  <si>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</si>
  <si>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</si>
  <si>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</si>
  <si>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</si>
  <si>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</si>
  <si>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</si>
  <si>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</si>
  <si>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</si>
  <si>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</si>
  <si>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</si>
  <si>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</si>
  <si>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</si>
  <si>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</si>
  <si>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</si>
  <si>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</si>
  <si>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</si>
  <si>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</si>
  <si>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</si>
  <si>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</si>
  <si>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</si>
  <si>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</si>
  <si>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</si>
  <si>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</si>
  <si>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</si>
  <si>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</si>
  <si>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</si>
  <si>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</si>
  <si>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</si>
  <si>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</si>
  <si>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</si>
  <si>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</si>
  <si>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</si>
  <si>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</si>
  <si>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</si>
  <si>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</si>
  <si>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</si>
  <si>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</si>
  <si>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</si>
  <si>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</si>
  <si>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</si>
  <si>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</si>
  <si>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</si>
  <si>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</si>
  <si>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</si>
  <si>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</si>
  <si>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</si>
  <si>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</si>
  <si>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</si>
  <si>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</si>
  <si>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</si>
  <si>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</si>
  <si>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</si>
  <si>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</si>
  <si>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</si>
  <si>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</si>
  <si>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</si>
  <si>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</si>
  <si>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</si>
  <si>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</si>
  <si>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</si>
  <si>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</si>
  <si>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</si>
  <si>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</si>
  <si>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</si>
  <si>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</si>
  <si>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</si>
  <si>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</si>
  <si>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</si>
  <si>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</si>
  <si>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</si>
  <si>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</si>
  <si>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</si>
  <si>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</si>
  <si>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</si>
  <si>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</si>
  <si>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</si>
  <si>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</si>
  <si>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</si>
  <si>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</si>
  <si>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</si>
  <si>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</si>
  <si>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</si>
  <si>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</si>
  <si>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</si>
  <si>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</si>
  <si>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</si>
  <si>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</si>
  <si>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</si>
  <si>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</si>
  <si>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</si>
  <si>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</si>
  <si>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</si>
  <si>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</si>
  <si>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</si>
  <si>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</si>
  <si>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</si>
  <si>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</si>
  <si>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</si>
  <si>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</si>
  <si>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</si>
  <si>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</si>
  <si>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</si>
  <si>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</si>
  <si>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</si>
  <si>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</si>
  <si>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</si>
  <si>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</si>
  <si>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</si>
  <si>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</si>
  <si>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</si>
  <si>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</si>
  <si>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</si>
  <si>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</si>
  <si>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</si>
  <si>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</si>
  <si>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</si>
  <si>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</si>
  <si>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</si>
  <si>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</si>
  <si>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</si>
  <si>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</si>
  <si>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</si>
  <si>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</si>
  <si>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</si>
  <si>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</si>
  <si>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</si>
  <si>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</si>
  <si>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</si>
  <si>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</si>
  <si>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</si>
  <si>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</si>
  <si>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</si>
  <si>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</si>
  <si>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</si>
  <si>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</si>
  <si>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</si>
  <si>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</si>
  <si>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</si>
  <si>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</si>
  <si>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</si>
  <si>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</si>
  <si>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</si>
  <si>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</si>
  <si>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</si>
  <si>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</si>
  <si>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</si>
  <si>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</si>
  <si>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</si>
  <si>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</si>
  <si>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</si>
  <si>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</si>
  <si>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</si>
  <si>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</si>
  <si>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</si>
  <si>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</si>
  <si>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</si>
  <si>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</si>
  <si>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</si>
  <si>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</si>
  <si>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</si>
  <si>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</si>
  <si>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</si>
  <si>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</si>
  <si>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</si>
  <si>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</si>
  <si>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</si>
  <si>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</si>
  <si>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</si>
  <si>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</si>
  <si>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</si>
  <si>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</si>
  <si>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</si>
  <si>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</si>
  <si>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</si>
  <si>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</si>
  <si>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</si>
  <si>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</si>
  <si>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</si>
  <si>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</si>
  <si>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</si>
  <si>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</si>
  <si>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</si>
  <si>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</si>
  <si>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</si>
  <si>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</si>
  <si>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</si>
  <si>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</si>
  <si>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</si>
  <si>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</si>
  <si>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</si>
  <si>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</si>
  <si>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</si>
  <si>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</si>
  <si>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</si>
  <si>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</si>
  <si>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</si>
  <si>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</si>
  <si>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</si>
  <si>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</si>
  <si>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</si>
  <si>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</si>
  <si>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</si>
  <si>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</si>
  <si>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</si>
  <si>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</si>
  <si>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</si>
  <si>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</si>
  <si>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</si>
  <si>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</si>
  <si>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</si>
  <si>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</si>
  <si>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</si>
  <si>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</si>
  <si>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</si>
  <si>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</si>
  <si>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</si>
  <si>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</si>
  <si>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</si>
  <si>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</si>
  <si>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</si>
  <si>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</si>
  <si>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</si>
  <si>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</si>
  <si>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</si>
  <si>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</si>
  <si>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</si>
  <si>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</si>
  <si>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</si>
  <si>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</si>
  <si>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</si>
  <si>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</si>
  <si>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</si>
  <si>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</si>
  <si>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</si>
  <si>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</si>
  <si>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</si>
  <si>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</si>
  <si>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</si>
  <si>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</si>
  <si>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</si>
  <si>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</si>
  <si>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</si>
  <si>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</si>
  <si>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</si>
  <si>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</si>
  <si>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</si>
  <si>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</si>
  <si>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</si>
  <si>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</si>
  <si>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</si>
  <si>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</si>
  <si>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</si>
  <si>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</si>
  <si>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</si>
  <si>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</si>
  <si>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</si>
  <si>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</si>
  <si>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</si>
  <si>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</si>
  <si>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</si>
  <si>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</si>
  <si>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</si>
  <si>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</si>
  <si>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</si>
  <si>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</si>
  <si>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</si>
  <si>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</si>
  <si>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</si>
  <si>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</si>
  <si>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</si>
  <si>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</si>
  <si>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</si>
  <si>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</si>
  <si>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</si>
  <si>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</si>
  <si>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</si>
  <si>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</si>
  <si>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</si>
  <si>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</si>
  <si>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</si>
  <si>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</si>
  <si>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</si>
  <si>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</si>
  <si>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</si>
  <si>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</si>
  <si>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</si>
  <si>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</si>
  <si>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</si>
  <si>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</si>
  <si>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</si>
  <si>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</si>
  <si>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</si>
  <si>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</si>
  <si>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</si>
  <si>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</si>
  <si>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</si>
  <si>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</si>
  <si>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</si>
  <si>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</si>
  <si>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</si>
  <si>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</si>
  <si>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</si>
  <si>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</si>
  <si>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</si>
  <si>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</si>
  <si>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</si>
  <si>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</si>
  <si>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</si>
  <si>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</si>
  <si>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</si>
  <si>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</si>
  <si>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</si>
  <si>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</si>
  <si>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</si>
  <si>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</si>
  <si>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</si>
  <si>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</si>
  <si>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</si>
  <si>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</si>
  <si>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</si>
  <si>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</si>
  <si>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</si>
  <si>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</si>
  <si>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</si>
  <si>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</si>
  <si>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</si>
  <si>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</si>
  <si>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</si>
  <si>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</si>
  <si>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</si>
  <si>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</si>
  <si>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</si>
  <si>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</si>
  <si>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</si>
  <si>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</si>
  <si>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</si>
  <si>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</si>
  <si>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</si>
  <si>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</si>
  <si>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</si>
  <si>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</si>
  <si>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</si>
  <si>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</si>
  <si>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</si>
  <si>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</si>
  <si>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</si>
  <si>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</si>
  <si>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</si>
  <si>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</si>
  <si>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</si>
  <si>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</si>
  <si>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</si>
  <si>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</si>
  <si>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</si>
  <si>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</si>
  <si>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</si>
  <si>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</si>
  <si>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</si>
  <si>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</si>
  <si>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</si>
  <si>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</si>
  <si>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</si>
  <si>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</si>
  <si>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</si>
  <si>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</si>
  <si>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</si>
  <si>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</si>
  <si>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</si>
  <si>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</si>
  <si>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</si>
  <si>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</si>
  <si>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</si>
  <si>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</si>
  <si>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</si>
  <si>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</si>
  <si>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</si>
  <si>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</si>
  <si>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</si>
  <si>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</si>
  <si>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</si>
  <si>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</si>
  <si>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</si>
  <si>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</si>
  <si>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</si>
  <si>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</si>
  <si>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</si>
  <si>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</si>
  <si>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</si>
  <si>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</si>
  <si>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</si>
  <si>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</si>
  <si>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</si>
  <si>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</si>
  <si>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</si>
  <si>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</si>
  <si>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</si>
  <si>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</si>
  <si>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</si>
  <si>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</si>
  <si>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</si>
  <si>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</si>
  <si>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</si>
  <si>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</si>
  <si>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</si>
  <si>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</si>
  <si>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</si>
  <si>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</si>
  <si>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</si>
  <si>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</si>
  <si>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</si>
  <si>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</si>
  <si>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</si>
  <si>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</si>
  <si>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</si>
  <si>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</si>
  <si>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</si>
  <si>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</si>
  <si>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</si>
  <si>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</si>
  <si>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</si>
  <si>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</si>
  <si>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</si>
  <si>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</si>
  <si>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</si>
  <si>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</si>
  <si>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</si>
  <si>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</si>
  <si>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</si>
  <si>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</si>
  <si>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</si>
  <si>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</si>
  <si>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</si>
  <si>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</si>
  <si>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</si>
  <si>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</si>
  <si>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</si>
  <si>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</si>
  <si>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</si>
  <si>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</si>
  <si>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</si>
  <si>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</si>
  <si>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</si>
  <si>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</si>
  <si>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</si>
  <si>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</si>
  <si>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</si>
  <si>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</si>
  <si>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</si>
  <si>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</si>
  <si>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</si>
  <si>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</si>
  <si>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</si>
  <si>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</si>
  <si>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</si>
  <si>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</si>
  <si>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</si>
  <si>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</si>
  <si>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</si>
  <si>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</si>
  <si>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</si>
  <si>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</si>
  <si>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</si>
  <si>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</si>
  <si>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</si>
  <si>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</si>
  <si>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</si>
  <si>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</si>
  <si>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</si>
  <si>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</si>
  <si>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</si>
  <si>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</si>
  <si>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</si>
  <si>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</si>
  <si>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</si>
  <si>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</si>
  <si>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</si>
  <si>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</si>
  <si>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</si>
  <si>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</si>
  <si>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</si>
  <si>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</si>
  <si>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</si>
  <si>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</si>
  <si>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</si>
  <si>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</si>
  <si>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</si>
  <si>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</si>
  <si>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</si>
  <si>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</si>
  <si>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</si>
  <si>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</si>
  <si>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</si>
  <si>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</si>
  <si>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</si>
  <si>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</si>
  <si>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</si>
  <si>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</si>
  <si>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</si>
  <si>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</si>
  <si>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</si>
  <si>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</si>
  <si>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</si>
  <si>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</si>
  <si>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</si>
  <si>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</si>
  <si>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</si>
  <si>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</si>
  <si>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</si>
  <si>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</si>
  <si>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</si>
  <si>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</si>
  <si>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</si>
  <si>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</si>
  <si>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</si>
  <si>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</si>
  <si>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</si>
  <si>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</si>
  <si>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</si>
  <si>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</si>
  <si>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</si>
  <si>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</si>
  <si>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</si>
  <si>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</si>
  <si>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</si>
  <si>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</si>
  <si>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</si>
  <si>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</si>
  <si>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</si>
  <si>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</si>
  <si>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</si>
  <si>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</si>
  <si>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</si>
  <si>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</si>
  <si>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</si>
  <si>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</si>
  <si>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</si>
  <si>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</si>
  <si>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</si>
  <si>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</si>
  <si>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</si>
  <si>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</si>
  <si>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</si>
  <si>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</si>
  <si>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</si>
  <si>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</si>
  <si>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</si>
  <si>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</si>
  <si>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</si>
  <si>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</si>
  <si>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</si>
  <si>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</si>
  <si>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</si>
  <si>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</si>
  <si>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</si>
  <si>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</si>
  <si>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</si>
  <si>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</si>
  <si>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</si>
  <si>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</si>
  <si>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</si>
  <si>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</si>
  <si>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</si>
  <si>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</si>
  <si>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</si>
  <si>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</si>
  <si>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</si>
  <si>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</si>
  <si>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</si>
  <si>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</si>
  <si>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</si>
  <si>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</si>
  <si>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</si>
  <si>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</si>
  <si>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</si>
  <si>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</si>
  <si>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</si>
  <si>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</si>
  <si>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</si>
  <si>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</si>
  <si>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</si>
  <si>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</si>
  <si>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</si>
  <si>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</si>
  <si>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</si>
  <si>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</si>
  <si>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</si>
  <si>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</si>
  <si>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</si>
  <si>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</si>
  <si>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</si>
  <si>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</si>
  <si>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</si>
  <si>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</si>
  <si>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</si>
  <si>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</si>
  <si>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</si>
  <si>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</si>
  <si>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</si>
  <si>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</si>
  <si>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</si>
  <si>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</si>
  <si>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</si>
  <si>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</si>
  <si>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</si>
  <si>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</si>
  <si>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</si>
  <si>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</si>
  <si>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</si>
  <si>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</si>
  <si>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</si>
  <si>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</si>
  <si>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</si>
  <si>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</si>
  <si>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</si>
  <si>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</si>
  <si>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</si>
  <si>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</si>
  <si>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</si>
  <si>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</si>
  <si>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</si>
  <si>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</si>
  <si>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</si>
  <si>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</si>
  <si>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</si>
  <si>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</si>
  <si>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</si>
  <si>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</si>
  <si>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</si>
  <si>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</si>
  <si>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</si>
  <si>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</si>
  <si>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</si>
  <si>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</si>
  <si>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</si>
  <si>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</si>
  <si>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</si>
  <si>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</si>
  <si>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</si>
  <si>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</si>
  <si>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</si>
  <si>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</si>
  <si>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</si>
  <si>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</si>
  <si>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</si>
  <si>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</si>
  <si>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</si>
  <si>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</si>
  <si>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</si>
  <si>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</si>
  <si>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</si>
  <si>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</si>
  <si>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</si>
  <si>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</si>
  <si>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</si>
  <si>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</si>
  <si>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</si>
  <si>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</si>
  <si>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</si>
  <si>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</si>
  <si>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</si>
  <si>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</si>
  <si>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</si>
  <si>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</si>
  <si>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</si>
  <si>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</si>
  <si>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</si>
  <si>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</si>
  <si>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</si>
  <si>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</si>
  <si>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</si>
  <si>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</si>
  <si>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</si>
  <si>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</si>
  <si>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</si>
  <si>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</si>
  <si>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</si>
  <si>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</si>
  <si>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</si>
  <si>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</si>
  <si>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</si>
  <si>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</si>
  <si>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</si>
  <si>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</si>
  <si>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</si>
  <si>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</si>
  <si>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</si>
  <si>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</si>
  <si>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</si>
  <si>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</si>
  <si>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</si>
  <si>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</si>
  <si>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</si>
  <si>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</si>
  <si>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</si>
  <si>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</si>
  <si>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</si>
  <si>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</si>
  <si>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</si>
  <si>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</si>
  <si>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</si>
  <si>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</si>
  <si>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</si>
  <si>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</si>
  <si>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</si>
  <si>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</si>
  <si>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</si>
  <si>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</si>
  <si>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</si>
  <si>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</si>
  <si>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</si>
  <si>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</si>
  <si>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</si>
  <si>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</si>
  <si>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</si>
  <si>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</si>
  <si>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</si>
  <si>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</si>
  <si>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</si>
  <si>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</si>
  <si>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</si>
  <si>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</si>
  <si>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</si>
  <si>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</si>
  <si>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</si>
  <si>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</si>
  <si>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</si>
  <si>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</si>
  <si>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</si>
  <si>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</si>
  <si>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</si>
  <si>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</si>
  <si>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</si>
  <si>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</si>
  <si>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</si>
  <si>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</si>
  <si>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</si>
  <si>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</si>
  <si>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</si>
  <si>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</si>
  <si>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</si>
  <si>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</si>
  <si>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</si>
  <si>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</si>
  <si>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</si>
  <si>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</si>
  <si>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</si>
  <si>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</si>
  <si>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</si>
  <si>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</si>
  <si>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</si>
  <si>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</si>
  <si>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</si>
  <si>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</si>
  <si>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</si>
  <si>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</si>
  <si>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</si>
  <si>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</si>
  <si>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</si>
  <si>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</si>
  <si>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</si>
  <si>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</si>
  <si>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</si>
  <si>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</si>
  <si>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</si>
  <si>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</si>
  <si>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</si>
  <si>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</si>
  <si>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</si>
  <si>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</si>
  <si>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</si>
  <si>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</si>
  <si>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</si>
  <si>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</si>
  <si>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</si>
  <si>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</si>
  <si>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</si>
  <si>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</si>
  <si>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</si>
  <si>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</si>
  <si>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</si>
  <si>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</si>
  <si>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</si>
  <si>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</si>
  <si>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</si>
  <si>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</si>
  <si>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</si>
  <si>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</si>
  <si>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</si>
  <si>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</si>
  <si>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</si>
  <si>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</si>
  <si>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</si>
  <si>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</si>
  <si>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</si>
  <si>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</si>
  <si>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</si>
  <si>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</si>
  <si>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</si>
  <si>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</si>
  <si>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</si>
  <si>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</si>
  <si>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</si>
  <si>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</si>
  <si>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</si>
  <si>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</si>
  <si>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</si>
  <si>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</si>
  <si>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</si>
  <si>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</si>
  <si>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</si>
  <si>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</si>
  <si>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</si>
  <si>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</si>
  <si>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</si>
  <si>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</si>
  <si>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</si>
  <si>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</si>
  <si>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</si>
  <si>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</si>
  <si>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</si>
  <si>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</si>
  <si>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</si>
  <si>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</si>
  <si>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</si>
  <si>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</si>
  <si>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</si>
  <si>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</si>
  <si>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</si>
  <si>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</si>
  <si>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</si>
  <si>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</si>
  <si>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</si>
  <si>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</si>
  <si>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</si>
  <si>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</si>
  <si>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</si>
  <si>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</si>
  <si>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</si>
  <si>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</si>
  <si>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</si>
  <si>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</si>
  <si>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</si>
  <si>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</si>
  <si>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</si>
  <si>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</si>
  <si>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</si>
  <si>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</si>
  <si>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</si>
  <si>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</si>
  <si>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</si>
  <si>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</si>
  <si>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</si>
  <si>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</si>
  <si>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</si>
  <si>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</si>
  <si>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</si>
  <si>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</si>
  <si>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</si>
  <si>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</si>
  <si>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</si>
  <si>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</si>
  <si>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</si>
  <si>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</si>
  <si>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</si>
  <si>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</si>
  <si>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</si>
  <si>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</si>
  <si>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</si>
  <si>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</si>
  <si>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</si>
  <si>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</si>
  <si>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</si>
  <si>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</si>
  <si>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</si>
  <si>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</si>
  <si>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</si>
  <si>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</si>
  <si>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</si>
  <si>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</si>
  <si>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</si>
  <si>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</si>
  <si>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</si>
  <si>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</si>
  <si>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</si>
  <si>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</si>
  <si>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</si>
  <si>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</si>
  <si>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</si>
  <si>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</si>
  <si>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</si>
  <si>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</si>
  <si>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</si>
  <si>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</si>
  <si>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</si>
  <si>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</si>
  <si>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</si>
  <si>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</si>
  <si>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</si>
  <si>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</si>
  <si>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</si>
  <si>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</si>
  <si>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</si>
  <si>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</si>
  <si>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</si>
  <si>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</si>
  <si>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</si>
  <si>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</si>
  <si>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</si>
  <si>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</si>
  <si>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</si>
  <si>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</si>
  <si>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</si>
  <si>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</si>
  <si>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</si>
  <si>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</si>
  <si>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</si>
  <si>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</si>
  <si>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</si>
  <si>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</si>
  <si>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</si>
  <si>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</si>
  <si>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</si>
  <si>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</si>
  <si>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</si>
  <si>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</si>
  <si>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</si>
  <si>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</si>
  <si>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</si>
  <si>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</si>
  <si>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</si>
  <si>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</si>
  <si>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</si>
  <si>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</si>
  <si>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</si>
  <si>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</si>
  <si>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</si>
  <si>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</si>
  <si>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</si>
  <si>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</si>
  <si>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</si>
  <si>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</si>
  <si>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</si>
  <si>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</si>
  <si>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</si>
  <si>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</si>
  <si>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</si>
  <si>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</si>
  <si>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</si>
  <si>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</si>
  <si>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</si>
  <si>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</si>
  <si>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</si>
  <si>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</si>
  <si>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</si>
  <si>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</si>
  <si>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</si>
  <si>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</si>
  <si>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</si>
  <si>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</si>
  <si>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</si>
  <si>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</si>
  <si>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</si>
  <si>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</si>
  <si>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</si>
  <si>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</si>
  <si>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</si>
  <si>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</si>
  <si>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</si>
  <si>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</si>
  <si>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</si>
  <si>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</si>
  <si>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</si>
  <si>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</si>
  <si>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</si>
  <si>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</si>
  <si>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</si>
  <si>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</si>
  <si>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</si>
  <si>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</si>
  <si>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</si>
  <si>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</si>
  <si>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</si>
  <si>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</si>
  <si>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</si>
  <si>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</si>
  <si>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</si>
  <si>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</si>
  <si>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</si>
  <si>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</si>
  <si>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</si>
  <si>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</si>
  <si>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</si>
  <si>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</si>
  <si>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</si>
  <si>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</si>
  <si>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</si>
  <si>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</si>
  <si>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</si>
  <si>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</si>
  <si>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</si>
  <si>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</si>
  <si>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</si>
  <si>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</si>
  <si>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</si>
  <si>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</si>
  <si>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</si>
  <si>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</si>
  <si>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</si>
  <si>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</si>
  <si>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</si>
  <si>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</si>
  <si>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</si>
  <si>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</si>
  <si>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</si>
  <si>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</si>
  <si>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</si>
  <si>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</si>
  <si>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</si>
  <si>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</si>
  <si>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</si>
  <si>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</si>
  <si>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</si>
  <si>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</si>
  <si>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</si>
  <si>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</si>
  <si>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</si>
  <si>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</si>
  <si>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</si>
  <si>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</si>
  <si>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</si>
  <si>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</si>
  <si>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</si>
  <si>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</si>
  <si>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</si>
  <si>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</si>
  <si>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</si>
  <si>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</si>
  <si>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</si>
  <si>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</si>
  <si>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</si>
  <si>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</si>
  <si>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</si>
  <si>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</si>
  <si>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</si>
  <si>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</si>
  <si>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</si>
  <si>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</si>
  <si>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</si>
  <si>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</si>
  <si>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</si>
  <si>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</si>
  <si>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</si>
  <si>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</si>
  <si>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</si>
  <si>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</si>
  <si>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</si>
  <si>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</si>
  <si>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</si>
  <si>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</si>
  <si>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</si>
  <si>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</si>
  <si>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</si>
  <si>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</si>
  <si>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</si>
  <si>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</si>
  <si>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</si>
  <si>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</si>
  <si>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</si>
  <si>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</si>
  <si>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</si>
  <si>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</si>
  <si>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</si>
  <si>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</si>
  <si>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</si>
  <si>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</si>
  <si>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</si>
  <si>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</si>
  <si>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</si>
  <si>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</si>
  <si>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</si>
  <si>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</si>
  <si>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</si>
  <si>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</si>
  <si>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</si>
  <si>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</si>
  <si>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</si>
  <si>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</si>
  <si>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</si>
  <si>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</si>
  <si>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</si>
  <si>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</si>
  <si>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</si>
  <si>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</si>
  <si>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</si>
  <si>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</si>
  <si>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</si>
  <si>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</si>
  <si>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</si>
  <si>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</si>
  <si>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</si>
  <si>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</si>
  <si>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</si>
  <si>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</si>
  <si>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</si>
  <si>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</si>
  <si>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</si>
  <si>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</si>
  <si>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</si>
  <si>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</si>
  <si>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</si>
  <si>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</si>
  <si>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</si>
  <si>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</si>
  <si>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</si>
  <si>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</si>
  <si>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</si>
  <si>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</si>
  <si>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</si>
  <si>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</si>
  <si>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</si>
  <si>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</si>
  <si>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</si>
  <si>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</si>
  <si>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</si>
  <si>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</si>
  <si>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</si>
  <si>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</si>
  <si>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</si>
  <si>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</si>
  <si>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</si>
  <si>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</si>
  <si>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</si>
  <si>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</si>
  <si>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</si>
  <si>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</si>
  <si>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</si>
  <si>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</si>
  <si>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</si>
  <si>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</si>
  <si>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</si>
  <si>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</si>
  <si>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</si>
  <si>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</si>
  <si>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</si>
  <si>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</si>
  <si>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</si>
  <si>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</si>
  <si>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</si>
  <si>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</si>
  <si>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</si>
  <si>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</si>
  <si>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</si>
  <si>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</si>
  <si>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</si>
  <si>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</si>
  <si>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</si>
  <si>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</si>
  <si>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</si>
  <si>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</si>
  <si>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</si>
  <si>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</si>
  <si>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</si>
  <si>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</si>
  <si>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</si>
  <si>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</si>
  <si>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</si>
  <si>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</si>
  <si>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</si>
  <si>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</si>
  <si>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</si>
  <si>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</si>
  <si>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</si>
  <si>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</si>
  <si>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</si>
  <si>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</si>
  <si>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</si>
  <si>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</si>
  <si>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</si>
  <si>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</si>
  <si>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</si>
  <si>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</si>
  <si>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</si>
  <si>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</si>
  <si>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</si>
  <si>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</si>
  <si>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</si>
  <si>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</si>
  <si>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</si>
  <si>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</si>
  <si>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</si>
  <si>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</si>
  <si>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</si>
  <si>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</si>
  <si>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</si>
  <si>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</si>
  <si>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</si>
  <si>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</si>
  <si>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</si>
  <si>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</si>
  <si>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</si>
  <si>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</si>
  <si>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</si>
  <si>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</si>
  <si>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</si>
  <si>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</si>
  <si>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</si>
  <si>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</si>
  <si>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</si>
  <si>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</si>
  <si>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</si>
  <si>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</si>
  <si>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</si>
  <si>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</si>
  <si>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</si>
  <si>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</si>
  <si>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</si>
  <si>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</si>
  <si>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</si>
  <si>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</si>
  <si>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</si>
  <si>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</si>
  <si>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</si>
  <si>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</si>
  <si>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</si>
  <si>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</si>
  <si>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</si>
  <si>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</si>
  <si>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</si>
  <si>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</si>
  <si>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</si>
  <si>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</si>
  <si>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</si>
  <si>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</si>
  <si>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</si>
  <si>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</si>
  <si>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</si>
  <si>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</si>
  <si>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</si>
  <si>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</si>
  <si>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</si>
  <si>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</si>
  <si>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</si>
  <si>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</si>
  <si>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</si>
  <si>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</si>
  <si>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</si>
  <si>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</si>
  <si>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</si>
  <si>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</si>
  <si>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</si>
  <si>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</si>
  <si>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</si>
  <si>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</si>
  <si>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</si>
  <si>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</si>
  <si>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</si>
  <si>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</si>
  <si>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</si>
  <si>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</si>
  <si>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</si>
  <si>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</si>
  <si>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</si>
  <si>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</si>
  <si>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</si>
  <si>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</si>
  <si>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</si>
  <si>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</si>
  <si>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</si>
  <si>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</si>
  <si>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</si>
  <si>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</si>
  <si>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</si>
  <si>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</si>
  <si>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</si>
  <si>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</si>
  <si>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</si>
  <si>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</si>
  <si>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</si>
  <si>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</si>
  <si>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</si>
  <si>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</si>
  <si>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</si>
  <si>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</si>
  <si>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</si>
  <si>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</si>
  <si>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</si>
  <si>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</si>
  <si>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</si>
  <si>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</si>
  <si>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</si>
  <si>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</si>
  <si>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</si>
  <si>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</si>
  <si>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</si>
  <si>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</si>
  <si>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</si>
  <si>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</si>
  <si>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</si>
  <si>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</si>
  <si>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</si>
  <si>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</si>
  <si>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</si>
  <si>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</si>
  <si>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</si>
  <si>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</si>
  <si>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</si>
  <si>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</si>
  <si>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</si>
  <si>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</si>
  <si>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</si>
  <si>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</si>
  <si>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</si>
  <si>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</si>
  <si>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</si>
  <si>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</si>
  <si>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</si>
  <si>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</si>
  <si>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</si>
  <si>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</si>
  <si>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</si>
  <si>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</si>
  <si>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</si>
  <si>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</si>
  <si>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</si>
  <si>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</si>
  <si>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</si>
  <si>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</si>
  <si>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</si>
  <si>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</si>
  <si>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</si>
  <si>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</si>
  <si>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</si>
  <si>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</si>
  <si>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</si>
  <si>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</si>
  <si>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</si>
  <si>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</si>
  <si>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</si>
  <si>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</si>
  <si>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</si>
  <si>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</si>
  <si>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</si>
  <si>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</si>
  <si>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</si>
  <si>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</si>
  <si>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</si>
  <si>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</si>
  <si>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</si>
  <si>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</si>
  <si>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</si>
  <si>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</si>
  <si>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</si>
  <si>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</si>
  <si>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</si>
  <si>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</si>
  <si>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</si>
  <si>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</si>
  <si>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</si>
  <si>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</si>
  <si>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</si>
  <si>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</si>
  <si>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</si>
  <si>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</si>
  <si>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</si>
  <si>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</si>
  <si>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</si>
  <si>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</si>
  <si>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</si>
  <si>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</si>
  <si>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</si>
  <si>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</si>
  <si>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</si>
  <si>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</si>
  <si>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</si>
  <si>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</si>
  <si>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</si>
  <si>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</si>
  <si>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</si>
  <si>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</si>
  <si>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</si>
  <si>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</si>
  <si>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</si>
  <si>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</si>
  <si>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</si>
  <si>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</si>
  <si>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</si>
  <si>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</si>
  <si>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</si>
  <si>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</si>
  <si>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</si>
  <si>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</si>
  <si>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</si>
  <si>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</si>
  <si>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</si>
  <si>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</si>
  <si>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</si>
  <si>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</si>
  <si>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</si>
  <si>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</si>
  <si>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</si>
  <si>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</si>
  <si>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</si>
  <si>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</si>
  <si>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</si>
  <si>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</si>
  <si>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</si>
  <si>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</si>
  <si>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</si>
  <si>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</si>
  <si>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</si>
  <si>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</si>
  <si>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</si>
  <si>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</si>
  <si>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</si>
  <si>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</si>
  <si>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</si>
  <si>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</si>
  <si>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</si>
  <si>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</si>
  <si>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</si>
  <si>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</si>
  <si>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</si>
  <si>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</si>
  <si>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</si>
  <si>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</si>
  <si>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</si>
  <si>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</si>
  <si>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</si>
  <si>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</si>
  <si>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</si>
  <si>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</si>
  <si>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</si>
  <si>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</si>
  <si>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</si>
  <si>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</si>
  <si>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</si>
  <si>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</si>
  <si>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</si>
  <si>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</si>
  <si>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</si>
  <si>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</si>
  <si>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</si>
  <si>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</si>
  <si>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</si>
  <si>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</si>
  <si>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</si>
  <si>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</si>
  <si>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</si>
  <si>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</si>
  <si>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</si>
  <si>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</si>
  <si>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</si>
  <si>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</si>
  <si>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</si>
  <si>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</si>
  <si>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</si>
  <si>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</si>
  <si>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</si>
  <si>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</si>
  <si>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</si>
  <si>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</si>
  <si>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</si>
  <si>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</si>
  <si>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</si>
  <si>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</si>
  <si>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</si>
  <si>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</si>
  <si>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</si>
  <si>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</si>
  <si>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</si>
  <si>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</si>
  <si>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</si>
  <si>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</si>
  <si>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</si>
  <si>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</si>
  <si>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</si>
  <si>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</si>
  <si>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</si>
  <si>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</si>
  <si>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</si>
  <si>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</si>
  <si>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</si>
  <si>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</si>
  <si>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</si>
  <si>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</si>
  <si>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</si>
  <si>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</si>
  <si>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</si>
  <si>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</si>
  <si>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</si>
  <si>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</si>
  <si>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</si>
  <si>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</si>
  <si>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</si>
  <si>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</si>
  <si>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</si>
  <si>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</si>
  <si>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</si>
  <si>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</si>
  <si>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</si>
  <si>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</si>
  <si>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</si>
  <si>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</si>
  <si>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</si>
  <si>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</si>
  <si>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</si>
  <si>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</si>
  <si>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</si>
  <si>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</si>
  <si>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</si>
  <si>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</si>
  <si>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</si>
  <si>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</si>
  <si>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</si>
  <si>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</si>
  <si>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</si>
  <si>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</si>
  <si>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</si>
  <si>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</si>
  <si>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</si>
  <si>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</si>
  <si>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</si>
  <si>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</si>
  <si>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</si>
  <si>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</si>
  <si>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</si>
  <si>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</si>
  <si>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</si>
  <si>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</si>
  <si>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</si>
  <si>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</si>
  <si>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</si>
  <si>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</si>
  <si>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</si>
  <si>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</si>
  <si>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</si>
  <si>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</si>
  <si>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</si>
  <si>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</si>
  <si>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</si>
  <si>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</si>
  <si>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</si>
  <si>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</si>
  <si>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</si>
  <si>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</si>
  <si>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</si>
  <si>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</si>
  <si>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</si>
  <si>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</si>
  <si>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</si>
  <si>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</si>
  <si>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</si>
  <si>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</si>
  <si>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</si>
  <si>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</si>
  <si>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</si>
  <si>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</si>
  <si>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</si>
  <si>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</si>
  <si>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</si>
  <si>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</si>
  <si>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</si>
  <si>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</si>
  <si>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</si>
  <si>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</si>
  <si>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</si>
  <si>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</si>
  <si>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</si>
  <si>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</si>
  <si>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</si>
  <si>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</si>
  <si>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</si>
  <si>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</si>
  <si>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</si>
  <si>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</si>
  <si>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</si>
  <si>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</si>
  <si>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</si>
  <si>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</si>
  <si>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</si>
  <si>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</si>
  <si>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</si>
  <si>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</si>
  <si>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</si>
  <si>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</si>
  <si>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</si>
  <si>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</si>
  <si>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</si>
  <si>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</si>
  <si>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</si>
  <si>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</si>
  <si>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</si>
  <si>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</si>
  <si>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</si>
  <si>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</si>
  <si>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</si>
  <si>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</si>
  <si>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</si>
  <si>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</si>
  <si>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</si>
  <si>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</si>
  <si>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</si>
  <si>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</si>
  <si>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</si>
  <si>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</si>
  <si>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</si>
  <si>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</si>
  <si>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</si>
  <si>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</si>
  <si>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</si>
  <si>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</si>
  <si>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</si>
  <si>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</si>
  <si>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</si>
  <si>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</si>
  <si>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</si>
  <si>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</si>
  <si>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</si>
  <si>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</si>
  <si>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</si>
  <si>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</si>
  <si>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</si>
  <si>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</si>
  <si>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</si>
  <si>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</si>
  <si>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</si>
  <si>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</si>
  <si>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</si>
  <si>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</si>
  <si>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</si>
  <si>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</si>
  <si>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</si>
  <si>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</si>
  <si>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</si>
  <si>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</si>
  <si>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</si>
  <si>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</si>
  <si>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</si>
  <si>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</si>
  <si>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</si>
  <si>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</si>
  <si>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</si>
  <si>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</si>
  <si>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</si>
  <si>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</si>
  <si>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</si>
  <si>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</si>
  <si>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</si>
  <si>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</si>
  <si>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</si>
  <si>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</si>
  <si>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</si>
  <si>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</si>
  <si>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</si>
  <si>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</si>
  <si>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</si>
  <si>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</si>
  <si>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</si>
  <si>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</si>
  <si>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</si>
  <si>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</si>
  <si>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</si>
  <si>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</si>
  <si>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</si>
  <si>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</si>
  <si>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</si>
  <si>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</si>
  <si>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</si>
  <si>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</si>
  <si>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</si>
  <si>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</si>
  <si>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</si>
  <si>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</si>
  <si>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</si>
  <si>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</si>
  <si>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</si>
  <si>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</si>
  <si>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</si>
  <si>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</si>
  <si>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</si>
  <si>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</si>
  <si>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</si>
  <si>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</si>
  <si>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</si>
  <si>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</si>
  <si>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</si>
  <si>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</si>
  <si>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</si>
  <si>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</si>
  <si>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</si>
  <si>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</si>
  <si>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</si>
  <si>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</si>
  <si>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</si>
  <si>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</si>
  <si>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</si>
  <si>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</si>
  <si>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</si>
  <si>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</si>
  <si>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</si>
  <si>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</si>
  <si>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</si>
  <si>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</si>
  <si>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</si>
  <si>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</si>
  <si>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</si>
  <si>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</si>
  <si>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</si>
  <si>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</si>
  <si>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</si>
  <si>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</si>
  <si>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</si>
  <si>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</si>
  <si>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</si>
  <si>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</si>
  <si>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</si>
  <si>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</si>
  <si>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</si>
  <si>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</si>
  <si>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</si>
  <si>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</si>
  <si>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</si>
  <si>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</si>
  <si>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</si>
  <si>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</si>
  <si>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</si>
  <si>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</si>
  <si>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</si>
  <si>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</si>
  <si>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</si>
  <si>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</si>
  <si>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</si>
  <si>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</si>
  <si>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</si>
  <si>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</si>
  <si>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</si>
  <si>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</si>
  <si>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</si>
  <si>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</si>
  <si>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</si>
  <si>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</si>
  <si>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</si>
  <si>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</si>
  <si>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</si>
  <si>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</si>
  <si>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</si>
  <si>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</si>
  <si>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</si>
  <si>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</si>
  <si>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</si>
  <si>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</si>
  <si>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</si>
  <si>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</si>
  <si>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</si>
  <si>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</si>
  <si>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</si>
  <si>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</si>
  <si>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</si>
  <si>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</si>
  <si>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</si>
  <si>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</si>
  <si>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</si>
  <si>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</si>
  <si>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</si>
  <si>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</si>
  <si>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</si>
  <si>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</si>
  <si>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</si>
  <si>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PCM-20251120-00001431</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</si>
  <si>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</si>
  <si>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</si>
  <si>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</si>
  <si>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</si>
  <si>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</si>
  <si>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</si>
  <si>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</si>
  <si>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</si>
  <si>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</si>
  <si>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</si>
  <si>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</si>
  <si>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</si>
  <si>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</si>
  <si>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</si>
  <si>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</si>
  <si>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</si>
  <si>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</si>
  <si>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</si>
  <si>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</si>
  <si>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</si>
  <si>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</si>
  <si>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</si>
  <si>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</si>
  <si>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</si>
  <si>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</si>
  <si>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</si>
  <si>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</si>
  <si>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</si>
  <si>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</si>
  <si>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</si>
  <si>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</si>
  <si>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</si>
  <si>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</si>
  <si>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</si>
  <si>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</si>
  <si>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</si>
  <si>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</si>
  <si>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</si>
  <si>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</si>
  <si>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</si>
  <si>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</si>
  <si>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</si>
  <si>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</si>
  <si>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</si>
  <si>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</si>
  <si>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</si>
  <si>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</si>
  <si>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</si>
  <si>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</si>
  <si>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</si>
  <si>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</si>
  <si>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</si>
  <si>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</si>
  <si>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</si>
  <si>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</si>
  <si>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</si>
  <si>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</si>
  <si>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</si>
  <si>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</si>
  <si>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</si>
  <si>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</si>
  <si>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</si>
  <si>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</si>
  <si>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</si>
  <si>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</si>
  <si>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</si>
  <si>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</si>
  <si>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</si>
  <si>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</si>
  <si>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</si>
  <si>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</si>
  <si>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</si>
  <si>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</si>
  <si>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</si>
  <si>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</si>
  <si>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</si>
  <si>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</si>
  <si>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</si>
  <si>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</si>
  <si>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</si>
  <si>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</si>
  <si>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</si>
  <si>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</si>
  <si>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</si>
  <si>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</si>
  <si>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</si>
  <si>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</si>
  <si>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</si>
  <si>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</si>
  <si>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</si>
  <si>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</si>
  <si>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</si>
  <si>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</si>
  <si>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</si>
  <si>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</si>
  <si>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</si>
  <si>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PCM-20251120-00001342</t>
  </si>
  <si>
    <t>EM Team  at site TS</t>
  </si>
  <si>
    <t>PCM-20251120-00001359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</si>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</sst>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318.67883124999935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12435</v>
      </c>
      <c r="E3" s="63" t="s">
        <v>39021</v>
      </c>
      <c r="F3" s="143">
        <v>45981.620729166665</v>
      </c>
      <c r="G3" s="144">
        <f ca="1">IFERROR(NOW()-F3,"-")</f>
        <v>6.5280092603643425E-3</v>
      </c>
      <c r="H3" s="143">
        <v>45981.615162037036</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45981.627257175925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45981.627257175925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45981.627257175925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45981.627257175925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45981.627257175925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45981.627257175925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45981.627257175925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45981.627257175925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45981.627257175925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45981.627257175925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45981.627257175925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45981.627257175925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45981.627257175925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45981.627257175925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45981.627257175925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45981.627257175925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45981.627257175925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45981.627257175925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45981.627257175925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45981.627257175925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45981.627257175925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45981.627257175925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45981.627257175925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45981.627257175925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45981.627257175925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45981.627257175925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45981.627257175925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45981.627257175925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45981.627257175925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45981.627257175925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45981.627257175925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45981.627257175925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45981.627257175925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45981.627257175925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45981.627257175925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45981.627257175925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45981.627257175925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45981.627257175925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45981.627257175925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45981.627257175925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45981.627257175925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45981.627257175925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45981.627257175925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45981.627257175925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45981.627257175925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45981.627257175925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45981.627257175925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45981.627257175925</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45981.627257175925</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45981.627257175925</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45981.627257175925</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45981.627257175925</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45981.627257175925</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45981.627257175925</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D38B2936-F3EE-417E-AE6A-7CAAB635BC64}"/>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J9"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156.62741921296401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45981.627257175925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45981.627257175925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45981.627257175925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45981.627257175925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45981.627257175925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45981.627257175925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45981.627257175925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45981.627257175925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45981.627257175925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45981.627257175925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45981.627257175925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45981.627257175925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45981.627257175925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45981.627257175925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45981.627257175925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45981.627257175925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45981.627257175925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45981.627257175925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45981.627257175925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45981.627257175925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45981.627257175925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45981.627257175925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45981.627257175925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45981.627257175925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45981.627257175925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45981.627257175925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45981.627257175925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45981.627257175925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45981.627257175925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45981.627257175925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45981.627257175925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45981.627257175925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45981.627257175925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45981.627257175925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45981.627257175925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45981.627257175925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45981.627257175925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45981.627257175925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45981.627257175925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45981.627257175925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45981.627257175925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45981.627257175925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45981.627257175925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45981.627257175925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45981.627257175925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45981.627257175925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45981.627257175925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45981.627257175925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45981.627257175925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45981.627257175925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45981.627257175925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45981.627257175925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45981.627257175925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45981.627257175925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45981.627257175925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45981.627257175925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45981.627257175925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45981.627257175925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45981.627257175925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45981.627257175925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45981.627257175925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45981.627257175925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45981.627257175925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45981.627257175925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45981.627257175925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45981.627257175925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45981.627257175925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45981.627257175925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45981.627257175925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45981.627257175925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45981.627257175925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45981.627257175925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45981.627257175925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45981.627257175925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45981.627257175925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45981.627257175925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45981.627257175925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45981.627257175925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45981.627257175925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45981.627257175925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45981.627257175925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45981.627257175925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45981.627257175925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45981.627257175925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45981.627257175925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45981.627257175925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45981.627257175925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45981.627257175925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45981.627257175925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45981.627257175925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45981.627257175925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45981.627257175925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45981.627257175925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45981.627257175925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45981.627257175925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45981.627257175925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45981.627257175925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45981.627257175925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45981.627257175925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45981.627257175925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45981.627257175925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45981.627257175925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45981.627257175925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45981.627257175925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45981.627257175925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45981.627257175925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45981.627257175925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45981.627257175925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45981.627257175925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45981.627257175925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45981.627257175925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45981.627257175925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45981.627257175925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45981.627257175925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45981.627257175925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45981.627257175925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45981.627257175925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45981.627257175925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45981.627257175925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45981.627257175925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45981.627257175925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45981.627257175925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45981.627257175925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45981.627257175925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45981.627257175925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45981.627257175925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45981.627257175925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45981.627257175925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45981.627257175925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45981.627257175925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45981.627257175925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45981.627257175925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45981.627257175925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45981.627257175925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45981.627257175925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45981.627257175925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45981.627257175925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45981.627257175925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45981.627257175925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45981.627257175925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45981.627257175925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45981.627257175925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45981.627257175925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45981.627257175925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45981.627257175925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45981.627257175925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45981.627257175925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45981.627257175925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45981.627257175925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45981.627257175925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45981.627257175925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45981.627257175925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45981.627257175925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45981.627257175925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45981.627257175925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45981.627257175925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45981.627257175925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45981.627257175925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45981.627257175925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45981.627257175925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45981.627257175925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45981.627257175925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45981.627257175925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45981.627257175925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45981.627257175925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45981.627257175925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45981.627257175925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45981.627257175925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45981.627257175925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45981.627257175925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45981.627257175925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45981.627257175925</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45981.627257175925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45981.627257175925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45981.627257175925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45981.627257175925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45981.627257175925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45981.627257175925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45981.627257175925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45981.627257175925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45981.627257175925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45981.627257175925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45981.627257175925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45981.627257175925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45981.627257175925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45981.627257175925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45981.627257175925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45981.627257175925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45981.627257175925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45981.627257175925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45981.627257175925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45981.627257175925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45981.627257175925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45981.627257175925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45981.627257175925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45981.627257175925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45981.627257175925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45981.627257175925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45981.627257175925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45981.627257175925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45981.627257175925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45981.627257175925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45981.627257175925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45981.627257175925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45981.627257175925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45981.627257175925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45981.627257175925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45981.627257175925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45981.627257175925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45981.627257175925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45981.627257175925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45981.627257175925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45981.627257175925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45981.627257175925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45981.627257175925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45981.627257175925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45981.627257175925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45981.627257175925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45981.627257175925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45981.627257175925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45981.627257175925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45981.627257175925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45981.627257175925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45981.627257175925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45981.627257175925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45981.627257175925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45981.627257175925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45981.627257175925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45981.627257175925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45981.627257175925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45981.627257175925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45981.627257175925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45981.627257175925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45981.627257175925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45981.627257175925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45981.627257175925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45981.627257175925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45981.627257175925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45981.627257175925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45981.627257175925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45981.627257175925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45981.627257175925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45981.627257175925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45981.627257175925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45981.627257175925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45981.627257175925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45981.627257175925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45981.627257175925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45981.627257175925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45981.627257175925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45981.627257175925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45981.627257175925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45981.627257175925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45981.627257175925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45981.627257175925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45981.627257175925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45981.627257175925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45981.627257175925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45981.627257175925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45981.627257175925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45981.627257175925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45981.627257175925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45981.627257175925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45981.627257175925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45981.627257175925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45981.627257175925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45981.627257175925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45981.627257175925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45981.627257175925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45981.627257175925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45981.627257175925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45981.627257175925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45981.627257175925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45981.627257175925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45981.627257175925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45981.627257175925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45981.627257175925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45981.627257175925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45981.627257175925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45981.627257175925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45981.627257175925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45981.627257175925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45981.627257175925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45981.627257175925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45981.627257175925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45981.627257175925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45981.627257175925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45981.627257175925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45981.627257175925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45981.627257175925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45981.627257175925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45981.627257175925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45981.627257175925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45981.627257175925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45981.627257175925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45981.627257175925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45981.627257175925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45981.627257175925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45981.627257175925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45981.627257175925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45981.627257175925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45981.627257175925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45981.627257175925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45981.627257175925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45981.627257175925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45981.627257175925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45981.627257175925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45981.627257175925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45981.627257175925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45981.627257175925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45981.627257175925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45981.627257175925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45981.627257175925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45981.627257175925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45981.627257175925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45981.627257175925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45981.627257175925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45981.627257175925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45981.627257175925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45981.627257175925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45981.627257175925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45981.627257175925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45981.627257175925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45981.627257175925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45981.627257175925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45981.627257175925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45981.627257175925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45981.627257175925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45981.627257175925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45981.627257175925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45981.627257175925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45981.627257175925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45981.627257175925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45981.627257175925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45981.627257175925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45981.627257175925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45981.627257175925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45981.627257175925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45981.627257175925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45981.627257175925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45981.627257175925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45981.627257175925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45981.627257175925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45981.627257175925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45981.627257175925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45981.627257175925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45981.627257175925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45981.627257175925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45981.627257175925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45981.627257175925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45981.627257175925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45981.627257175925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45981.627257175925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45981.627257175925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45981.627257175925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45981.627257175925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45981.627257175925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45981.627257175925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45981.627257175925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45981.627257175925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45981.627257175925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45981.627257175925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45981.627257175925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45981.627257175925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45981.627257175925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45981.627257175925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45981.627257175925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45981.627257175925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45981.627257175925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45981.627257175925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45981.627257175925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45981.627257175925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45981.627257175925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45981.627257175925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45981.627257175925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45981.627257175925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45981.627257175925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45981.627257175925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45981.627257175925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45981.627257175925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45981.627257175925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45981.627257175925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45981.627257175925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45981.627257175925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45981.627257175925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45981.627257175925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45981.627257175925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45981.627257175925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45981.627257175925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45981.627257175925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45981.627257175925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45981.627257175925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45981.627257175925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45981.627257175925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45981.627257175925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45981.627257175925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45981.627257175925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45981.627257175925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45981.627257175925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45981.627257175925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45981.627257175925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45981.627257175925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45981.627257175925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45981.627257175925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45981.627257175925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45981.627257175925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45981.627257175925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45981.627257175925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45981.627257175925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45981.627257175925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45981.627257175925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45981.627257175925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45981.627257175925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45981.627257175925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45981.627257175925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45981.627257175925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45981.627257175925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45981.627257175925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45981.627257175925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45981.627257175925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45981.627257175925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45981.627257175925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45981.627257175925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45981.627257175925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45981.627257175925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45981.627257175925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45981.627257175925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45981.627257175925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45981.627257175925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45981.627257175925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45981.627257175925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45981.627257175925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45981.627257175925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45981.627257175925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45981.627257175925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45981.627257175925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45981.627257175925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45981.627257175925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45981.627257175925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45981.627257175925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45981.627257175925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45981.627257175925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45981.627257175925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45981.627257175925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45981.627257175925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45981.627257175925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45981.627257175925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45981.627257175925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45981.627257175925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45981.627257175925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45981.627257175925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45981.627257175925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45981.627257175925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45981.627257175925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45981.627257175925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45981.627257175925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45981.627257175925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45981.627257175925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45981.627257175925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45981.627257175925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45981.627257175925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45981.627257175925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45981.627257175925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45981.627257175925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45981.627257175925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45981.627257175925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45981.627257175925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45981.627257175925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45981.627257175925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45981.627257175925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45981.627257175925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45981.627257175925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45981.627257175925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45981.627257175925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45981.627257175925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45981.627257175925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45981.627257175925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45981.627257175925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45981.627257175925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45981.627257175925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45981.627257175925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45981.627257175925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45981.627257175925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45981.627257175925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45981.627257175925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45981.627257175925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45981.627257175925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45981.627257175925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45981.627257175925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45981.627257175925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45981.627257175925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45981.627257175925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45981.627257175925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45981.627257175925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45981.627257175925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45981.627257175925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45981.627257175925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45981.627257175925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45981.627257175925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45981.627257175925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45981.627257175925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45981.627257175925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45981.627257175925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45981.627257175925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45981.627257175925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45981.627257175925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45981.627257175925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45981.627257175925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45981.627257175925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45981.627257175925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45981.627257175925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45981.627257175925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45981.627257175925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45981.627257175925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45981.627257175925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45981.627257175925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45981.627257175925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45981.627257175925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45981.627257175925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45981.627257175925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45981.627257175925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45981.627257175925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45981.627257175925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45981.627257175925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45981.627257175925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45981.627257175925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45981.627257175925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45981.627257175925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45981.627257175925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45981.627257175925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45981.627257175925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45981.627257175925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45981.627257175925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45981.627257175925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45981.627257175925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45981.627257175925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45981.627257175925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45981.627257175925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45981.627257175925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45981.627257175925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45981.627257175925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45981.627257175925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45981.627257175925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45981.627257175925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45981.627257175925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45981.627257175925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45981.627257175925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45981.627257175925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45981.627257175925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45981.627257175925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45981.627257175925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45981.627257175925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45981.627257175925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45981.627257175925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45981.627257175925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45981.627257175925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45981.627257175925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45981.627257175925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45981.627257175925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45981.627257175925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45981.627257175925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45981.627257175925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45981.627257175925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45981.627257175925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45981.627257175925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45981.627257175925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45981.627257175925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45981.627257175925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45981.627257175925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45981.627257175925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45981.627257175925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45981.627257175925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45981.627257175925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45981.627257175925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45981.627257175925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45981.627257175925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45981.627257175925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45981.627257175925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45981.627257175925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45981.627257175925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45981.627257175925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45981.627257175925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45981.627257175925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45981.627257175925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45981.627257175925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45981.627257175925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45981.627257175925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45981.627257175925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45981.627257175925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45981.627257175925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45981.627257175925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45981.627257175925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45981.627257175925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45981.627257175925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45981.627257175925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45981.627257175925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45981.627257175925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45981.627257175925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45981.627257175925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45981.627257175925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45981.627257175925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45981.627257175925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45981.627257175925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45981.627257175925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45981.627257175925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45981.627257175925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45981.627257175925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45981.627257175925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45981.627257175925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45981.627257175925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45981.627257175925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45981.627257175925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45981.627257175925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45981.627257175925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45981.627257175925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45981.627257175925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45981.627257175925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45981.627257175925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45981.627257175925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45981.627257175925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45981.627257175925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45981.627257175925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45981.627257175925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45981.627257175925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45981.627257175925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45981.627257175925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45981.627257175925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45981.627257175925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45981.627257175925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45981.627257175925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45981.627257175925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45981.627257175925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45981.627257175925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45981.627257175925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45981.627257175925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45981.627257175925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45981.627257175925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45981.627257175925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45981.627257175925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45981.627257175925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45981.627257175925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45981.627257175925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45981.627257175925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45981.627257175925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45981.627257175925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45981.627257175925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45981.627257175925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45981.627257175925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45981.627257175925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45981.627257175925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45981.627257175925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45981.627257175925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45981.627257175925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45981.627257175925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45981.627257175925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45981.627257175925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45981.627257175925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45981.627257175925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45981.627257175925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45981.627257175925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45981.627257175925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45981.627257175925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45981.627257175925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45981.627257175925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45981.627257175925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45981.627257175925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45981.627257175925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45981.627257175925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45981.627257175925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45981.627257175925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45981.627257175925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45981.627257175925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45981.627257175925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45981.627257175925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45981.627257175925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45981.627257175925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45981.627257175925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45981.627257175925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45981.627257175925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45981.627257175925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45981.627257175925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45981.627257175925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45981.627257175925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45981.627257175925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45981.627257175925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45981.627257175925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45981.627257175925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45981.627257175925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45981.627257175925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45981.627257175925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45981.627257175925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45981.627257175925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45981.627257175925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45981.627257175925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45981.627257175925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45981.627257175925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45981.627257175925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45981.627257175925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45981.627257175925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45981.627257175925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45981.627257175925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45981.627257175925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45981.627257175925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45981.627257175925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45981.627257175925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45981.627257175925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45981.627257175925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45981.627257175925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45981.627257175925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45981.627257175925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45981.627257175925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45981.627257175925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45981.627257175925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45981.627257175925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45981.627257175925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45981.627257175925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45981.627257175925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45981.627257175925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45981.627257175925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45981.627257175925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45981.627257175925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45981.627257175925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45981.627257175925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45981.627257175925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45981.627257175925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45981.627257175925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45981.627257175925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45981.627257175925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45981.627257175925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45981.627257175925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45981.627257175925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45981.627257175925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45981.627257175925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45981.627257175925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45981.627257175925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45981.627257175925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45981.627257175925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45981.627257175925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45981.627257175925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45981.627257175925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45981.627257175925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45981.627257175925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45981.627257175925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45981.627257175925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45981.627257175925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45981.627257175925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45981.627257175925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45981.627257175925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45981.627257175925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45981.627257175925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45981.627257175925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45981.627257175925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45981.627257175925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45981.627257175925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45981.627257175925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45981.627257175925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45981.627257175925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45981.627257175925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45981.627257175925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45981.627257175925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45981.627257175925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45981.627257175925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45981.627257175925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45981.627257175925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45981.627257175925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45981.627257175925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45981.627257175925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45981.627257175925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45981.627257175925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45981.627257175925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45981.627257175925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45981.627257175925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45981.627257175925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45981.627257175925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45981.627257175925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45981.627257175925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45981.627257175925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45981.627257175925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45981.627257175925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45981.627257175925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45981.627257175925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45981.627257175925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45981.627257175925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45981.627257175925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45981.627257175925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45981.627257175925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45981.627257175925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45981.627257175925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45981.627257175925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45981.627257175925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45981.627257175925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45981.627257175925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45981.627257175925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45981.627257175925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45981.627257175925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45981.627257175925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45981.627257175925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45981.627257175925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45981.627257175925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45981.627257175925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45981.627257175925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45981.627257175925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45981.627257175925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45981.627257175925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45981.627257175925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45981.627257175925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45981.627257175925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45981.627257175925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45981.627257175925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45981.627257175925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45981.627257175925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45981.627257175925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45981.627257175925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45981.627257175925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45981.627257175925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45981.627257175925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45981.627257175925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45981.627257175925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45981.627257175925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45981.627257175925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45981.627257175925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45981.627257175925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45981.627257175925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45981.627257175925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45981.627257175925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45981.627257175925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45981.627257175925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45981.627257175925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45981.627257175925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45981.627257175925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45981.627257175925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45981.627257175925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45981.627257175925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45981.627257175925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45981.627257175925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45981.627257175925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45981.627257175925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45981.627257175925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45981.627257175925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45981.627257175925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45981.627257175925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45981.627257175925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45981.627257175925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45981.627257175925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45981.627257175925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45981.627257175925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45981.627257175925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45981.627257175925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45981.627257175925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45981.627257175925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45981.627257175925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45981.627257175925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45981.627257175925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45981.627257175925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45981.627257175925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45981.627257175925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45981.627257175925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45981.627257175925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45981.627257175925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45981.627257175925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45981.627257175925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45981.627257175925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45981.627257175925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45981.627257175925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45981.627257175925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45981.627257175925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45981.627257175925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45981.627257175925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45981.627257175925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45981.627257175925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45981.627257175925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45981.627257175925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45981.627257175925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45981.627257175925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45981.627257175925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45981.627257175925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45981.627257175925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45981.627257175925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45981.627257175925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45981.627257175925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45981.627257175925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45981.627257175925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45981.627257175925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45981.627257175925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45981.627257175925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45981.627257175925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45981.627257175925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45981.627257175925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45981.627257175925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45981.627257175925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45981.627257175925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45981.627257175925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45981.627257175925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45981.627257175925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45981.627257175925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45981.627257175925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45981.627257175925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45981.627257175925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45981.627257175925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45981.627257175925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45981.627257175925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45981.627257175925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45981.627257175925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45981.627257175925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45981.627257175925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45981.627257175925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45981.627257175925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45981.627257175925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45981.627257175925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45981.627257175925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45981.627257175925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45981.627257175925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45981.627257175925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45981.627257175925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45981.627257175925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45981.627257175925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45981.627257175925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45981.627257175925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45981.627257175925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45981.627257175925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45981.627257175925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45981.627257175925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45981.627257175925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45981.627257175925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45981.627257175925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45981.627257175925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45981.627257175925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45981.627257175925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45981.627257175925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45981.627257175925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45981.627257175925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45981.627257175925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45981.627257175925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45981.627257175925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45981.627257175925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45981.627257175925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45981.627257175925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45981.627257175925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45981.627257175925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45981.627257175925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45981.627257175925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45981.627257175925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45981.627257175925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45981.627257175925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45981.627257175925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45981.627257175925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45981.627257175925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45981.627257175925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45981.627257175925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45981.627257175925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45981.627257175925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45981.627257175925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45981.627257175925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45981.627257175925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45981.627257175925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45981.627257175925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45981.627257175925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45981.627257175925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45981.627257175925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45981.627257175925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45981.627257175925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45981.627257175925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45981.627257175925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45981.627257175925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45981.627257175925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45981.627257175925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45981.627257175925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45981.627257175925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45981.627257175925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45981.627257175925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45981.627257175925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45981.627257175925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45981.627257175925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45981.627257175925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45981.627257175925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45981.627257175925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45981.627257175925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45981.627257175925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45981.627257175925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45981.627257175925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45981.627257175925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45981.627257175925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45981.627257175925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45981.627257175925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45981.627257175925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45981.627257175925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45981.627257175925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45981.627257175925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45981.627257175925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45981.627257175925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45981.627257175925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45981.627257175925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45981.627257175925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45981.627257175925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45981.627257175925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45981.627257175925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45981.627257175925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45981.627257175925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45981.627257175925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45981.627257175925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45981.627257175925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45981.627257175925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45981.627257175925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45981.627257175925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45981.627257175925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45981.627257175925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45981.627257175925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45981.627257175925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45981.627257175925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45981.627257175925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45981.627257175925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45981.627257175925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45981.627257175925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45981.627257175925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45981.627257175925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45981.627257175925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45981.627257175925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45981.627257175925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45981.627257175925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45981.627257175925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45981.627257175925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45981.627257175925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45981.627257175925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45981.627257175925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45981.627257175925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45981.627257175925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45981.627257175925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45981.627257175925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45981.627257175925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45981.627257175925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45981.627257175925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45981.627257175925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45981.627257175925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45981.627257175925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45981.627257175925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45981.627257175925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45981.627257175925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45981.627257175925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45981.627257175925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45981.627257175925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45981.627257175925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45981.627257175925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45981.627257175925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45981.627257175925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45981.627257175925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45981.627257175925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45981.627257175925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45981.627257175925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45981.627257175925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45981.627257175925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45981.627257175925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45981.627257175925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45981.627257175925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45981.627257175925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45981.627257175925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45981.627257175925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45981.627257175925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45981.627257175925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45981.627257175925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45981.627257175925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45981.627257175925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45981.627257175925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45981.627257175925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45981.627257175925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45981.627257175925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45981.627257175925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45981.627257175925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45981.627257175925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45981.627257175925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45981.627257175925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45981.627257175925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45981.627257175925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45981.627257175925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45981.627257175925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45981.627257175925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45981.627257175925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45981.627257175925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45981.627257175925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45981.627257175925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45981.627257175925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45981.627257175925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45981.627257175925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45981.627257175925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45981.627257175925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45981.627257175925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45981.627257175925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45981.627257175925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45981.627257175925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45981.627257175925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45981.627257175925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45981.627257175925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45981.627257175925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45981.627257175925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45981.627257175925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45981.627257175925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45981.627257175925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45981.627257175925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45981.627257175925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45981.627257175925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45981.627257175925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45981.627257175925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45981.627257175925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45981.627257175925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45981.627257175925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45981.627257175925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45981.627257175925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45981.627257175925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45981.627257175925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45981.627257175925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45981.627257175925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45981.627257175925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45981.627257175925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45981.627257175925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45981.627257175925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45981.627257175925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45981.627257175925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45981.627257175925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45981.627257175925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45981.627257175925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45981.627257175925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45981.627257175925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45981.627257175925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45981.627257175925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45981.627257175925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45981.627257175925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45981.627257175925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45981.627257175925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45981.627257175925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45981.627257175925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45981.627257175925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45981.627257175925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45981.627257175925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45981.627257175925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45981.627257175925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45981.627257175925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45981.627257175925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45981.627257175925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45981.627257175925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45981.627257175925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278.14653958332929</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8" ca="1" si="0">IFERROR(NOW()-F3,"")</f>
        <v>45981.627257175925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45981.627257175925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45981.627257175925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45981.627257175925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45981.627257175925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45981.627257175925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45981.627257175925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45981.627257175925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45981.627257175925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45981.627257175925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45981.627257175925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45981.627257175925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45981.627257175925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45981.627257175925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45981.627257175925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45981.627257175925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45981.627257175925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45981.627257175925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45981.627257175925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45981.627257175925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45981.627257175925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45981.627257175925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45981.627257175925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45981.627257175925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45981.627257175925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45981.627257175925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45981.627257175925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45981.627257175925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45981.627257175925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45981.627257175925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45981.627257175925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45981.627257175925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45981.627257175925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45981.627257175925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45981.627257175925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45981.627257175925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45981.627257175925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45981.627257175925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45981.627257175925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45981.627257175925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45981.627257175925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45981.627257175925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45981.627257175925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45981.627257175925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45981.627257175925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45981.627257175925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45981.627257175925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45981.627257175925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45981.627257175925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45981.627257175925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45981.627257175925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45981.627257175925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45981.627257175925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45981.627257175925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45981.627257175925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45981.627257175925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45981.627257175925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45981.627257175925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45981.627257175925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45981.627257175925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45981.627257175925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45981.627257175925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45981.627257175925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45981.627257175925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45981.627257175925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45981.627257175925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45981.627257175925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45981.627257175925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45981.627257175925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45981.627257175925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45981.627257175925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45981.627257175925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45981.627257175925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45981.627257175925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45981.627257175925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45981.627257175925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45981.627257175925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45981.627257175925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45981.627257175925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45981.627257175925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45981.627257175925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45981.627257175925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45981.627257175925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45981.627257175925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45981.627257175925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45981.627257175925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45981.627257175925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45981.627257175925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45981.627257175925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45981.627257175925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45981.627257175925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45981.627257175925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45981.627257175925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45981.627257175925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45981.627257175925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45981.627257175925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45981.627257175925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45981.627257175925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45981.627257175925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45981.627257175925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45981.627257175925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45981.627257175925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45981.627257175925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45981.627257175925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45981.627257175925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45981.627257175925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45981.627257175925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45981.627257175925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45981.627257175925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45981.627257175925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45981.627257175925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45981.627257175925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45981.627257175925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45981.627257175925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45981.627257175925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45981.627257175925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45981.627257175925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45981.627257175925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45981.627257175925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45981.627257175925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45981.627257175925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45981.627257175925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45981.627257175925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45981.627257175925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45981.627257175925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45981.627257175925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45981.627257175925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45981.627257175925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45981.627257175925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45981.627257175925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45981.627257175925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45981.627257175925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45981.627257175925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45981.627257175925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45981.627257175925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45981.627257175925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45981.627257175925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45981.627257175925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45981.627257175925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45981.627257175925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45981.627257175925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45981.627257175925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45981.627257175925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45981.627257175925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45981.627257175925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45981.627257175925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45981.627257175925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45981.627257175925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45981.627257175925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45981.627257175925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45981.627257175925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45981.627257175925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45981.627257175925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45981.627257175925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45981.627257175925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45981.627257175925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45981.627257175925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45981.627257175925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45981.627257175925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45981.627257175925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45981.627257175925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45981.627257175925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45981.627257175925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45981.627257175925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45981.627257175925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45981.627257175925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45981.627257175925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45981.627257175925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45981.627257175925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45981.627257175925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45981.627257175925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45981.627257175925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45981.627257175925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45981.627257175925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45981.627257175925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45981.627257175925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45981.627257175925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45981.627257175925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45981.627257175925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45981.627257175925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45981.627257175925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45981.627257175925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45981.627257175925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45981.627257175925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45981.627257175925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45981.627257175925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45981.627257175925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45981.627257175925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45981.627257175925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45981.627257175925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45981.627257175925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45981.627257175925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45981.627257175925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45981.627257175925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45981.627257175925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45981.627257175925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45981.627257175925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45981.627257175925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45981.627257175925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45981.627257175925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45981.627257175925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45981.627257175925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45981.627257175925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45981.627257175925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45981.627257175925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45981.627257175925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45981.627257175925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45981.627257175925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45981.627257175925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45981.627257175925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45981.627257175925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45981.627257175925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45981.627257175925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45981.627257175925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45981.627257175925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45981.627257175925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45981.627257175925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45981.627257175925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45981.627257175925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45981.627257175925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45981.627257175925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45981.627257175925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45981.627257175925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45981.627257175925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45981.627257175925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45981.627257175925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45981.627257175925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45981.627257175925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45981.627257175925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45981.627257175925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45981.627257175925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45981.627257175925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45981.627257175925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45981.627257175925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45981.627257175925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45981.627257175925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45981.627257175925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45981.627257175925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45981.627257175925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45981.627257175925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45981.627257175925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45981.627257175925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45981.627257175925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45981.627257175925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45981.627257175925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45981.627257175925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45981.627257175925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45981.627257175925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45981.627257175925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45981.627257175925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45981.627257175925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45981.627257175925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45981.627257175925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45981.627257175925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45981.627257175925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45981.627257175925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45981.627257175925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45981.627257175925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45981.627257175925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45981.627257175925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45981.627257175925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45981.627257175925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45981.627257175925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45981.627257175925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45981.627257175925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45981.627257175925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45981.627257175925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45981.627257175925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45981.627257175925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45981.627257175925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45981.627257175925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45981.627257175925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45981.627257175925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45981.627257175925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45981.627257175925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45981.627257175925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45981.627257175925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45981.627257175925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45981.627257175925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45981.627257175925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45981.627257175925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45981.627257175925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45981.627257175925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45981.627257175925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45981.627257175925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45981.627257175925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45981.627257175925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45981.627257175925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45981.627257175925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45981.627257175925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45981.627257175925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45981.627257175925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45981.627257175925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45981.627257175925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45981.627257175925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45981.627257175925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45981.627257175925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45981.627257175925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45981.627257175925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45981.627257175925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45981.627257175925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45981.627257175925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45981.627257175925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45981.627257175925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45981.627257175925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45981.627257175925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45981.627257175925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45981.627257175925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45981.627257175925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45981.627257175925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45981.627257175925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45981.627257175925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45981.627257175925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45981.627257175925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45981.627257175925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45981.627257175925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45981.627257175925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45981.627257175925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45981.627257175925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45981.627257175925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45981.627257175925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45981.627257175925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45981.627257175925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45981.627257175925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45981.627257175925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45981.627257175925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45981.627257175925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45981.627257175925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45981.627257175925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45981.627257175925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45981.627257175925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45981.627257175925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45981.627257175925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45981.627257175925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45981.627257175925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45981.627257175925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45981.627257175925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45981.627257175925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45981.627257175925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45981.627257175925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45981.627257175925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45981.627257175925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45981.627257175925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45981.627257175925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45981.627257175925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45981.627257175925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45981.627257175925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45981.627257175925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45981.627257175925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45981.627257175925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45981.627257175925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45981.627257175925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45981.627257175925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45981.627257175925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45981.627257175925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45981.627257175925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45981.627257175925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45981.627257175925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45981.627257175925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45981.627257175925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45981.627257175925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45981.627257175925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45981.627257175925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45981.627257175925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45981.627257175925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45981.627257175925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45981.627257175925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45981.627257175925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45981.627257175925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45981.627257175925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45981.627257175925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45981.627257175925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45981.627257175925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45981.627257175925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45981.627257175925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45981.627257175925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45981.627257175925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45981.627257175925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45981.627257175925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45981.627257175925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45981.627257175925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45981.627257175925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45981.627257175925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45981.627257175925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45981.627257175925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45981.627257175925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45981.627257175925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45981.627257175925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45981.627257175925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45981.627257175925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45981.627257175925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45981.627257175925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45981.627257175925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45981.627257175925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45981.627257175925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45981.627257175925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45981.627257175925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45981.627257175925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45981.627257175925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45981.627257175925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45981.627257175925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45981.627257175925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45981.627257175925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45981.627257175925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45981.627257175925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45981.627257175925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45981.627257175925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45981.627257175925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45981.627257175925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45981.627257175925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45981.627257175925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45981.627257175925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45981.627257175925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45981.627257175925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45981.627257175925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45981.627257175925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45981.627257175925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45981.627257175925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45981.627257175925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45981.627257175925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45981.627257175925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45981.627257175925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45981.627257175925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45981.627257175925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45981.627257175925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45981.627257175925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45981.627257175925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45981.627257175925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45981.627257175925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45981.627257175925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45981.627257175925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45981.627257175925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45981.627257175925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45981.627257175925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45981.627257175925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45981.627257175925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45981.627257175925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45981.627257175925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45981.627257175925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45981.627257175925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45981.627257175925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45981.627257175925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45981.627257175925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45981.627257175925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45981.627257175925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45981.627257175925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45981.627257175925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45981.627257175925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45981.627257175925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45981.627257175925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45981.627257175925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45981.627257175925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45981.627257175925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45981.627257175925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45981.627257175925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45981.627257175925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45981.627257175925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45981.627257175925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45981.627257175925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45981.627257175925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45981.627257175925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45981.627257175925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45981.627257175925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45981.627257175925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45981.627257175925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45981.627257175925</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2"/>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89.795196990737168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55.438379861108842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32.966146064813074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4.1124539351876592</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0.25395856481191004</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4</v>
      </c>
      <c r="D7" s="109" t="s">
        <v>35794</v>
      </c>
      <c r="E7" s="109" t="s">
        <v>39021</v>
      </c>
      <c r="F7" s="128">
        <v>45981.590150462966</v>
      </c>
      <c r="G7" s="111">
        <f ca="1">IFERROR(NOW()-F7,"")</f>
        <v>3.7106712959939614E-2</v>
      </c>
      <c r="H7" s="128">
        <v>45981.58320601852</v>
      </c>
      <c r="I7" s="109" t="str">
        <f>IFERROR(VLOOKUP(D7,DB!A:F,6,0),"")</f>
        <v>SCECO</v>
      </c>
      <c r="J7" s="109" t="str">
        <f>IFERROR(VLOOKUP(D7,DB!A:G,7,0),"")</f>
        <v>Vandalized</v>
      </c>
      <c r="K7" s="109" t="s">
        <v>39121</v>
      </c>
      <c r="L7" s="109" t="str">
        <f>IFERROR(VLOOKUP(D7,DB!A:I,9,0),"")</f>
        <v>Latis</v>
      </c>
    </row>
    <row r="8" spans="1:13">
      <c r="A8" s="109" t="s">
        <v>39122</v>
      </c>
      <c r="B8" s="109" t="str">
        <f>IFERROR(VLOOKUP(D8,DB!A:K,11,0),"")</f>
        <v>R5</v>
      </c>
      <c r="C8" s="109">
        <v>2</v>
      </c>
      <c r="D8" s="109" t="s">
        <v>38310</v>
      </c>
      <c r="E8" s="109" t="s">
        <v>39021</v>
      </c>
      <c r="F8" s="128">
        <v>45981.595416666663</v>
      </c>
      <c r="G8" s="111">
        <f ca="1">IFERROR(NOW()-F8,"")</f>
        <v>3.1840509262110572E-2</v>
      </c>
      <c r="H8" s="128">
        <v>45981.589166666665</v>
      </c>
      <c r="I8" s="109" t="str">
        <f>IFERROR(VLOOKUP(D8,DB!A:F,6,0),"")</f>
        <v>SCECO</v>
      </c>
      <c r="J8" s="109" t="str">
        <f>IFERROR(VLOOKUP(D8,DB!A:G,7,0),"")</f>
        <v>No BB Shifted</v>
      </c>
      <c r="K8" s="109" t="s">
        <v>39123</v>
      </c>
      <c r="L8" s="109" t="str">
        <f>IFERROR(VLOOKUP(D8,DB!A:I,9,0),"")</f>
        <v>Latis</v>
      </c>
    </row>
    <row r="9" spans="1:13">
      <c r="A9" s="109"/>
      <c r="B9" s="109" t="str">
        <f>IFERROR(VLOOKUP(D9,DB!A:K,11,0),"")</f>
        <v/>
      </c>
      <c r="C9" s="109"/>
      <c r="D9" s="109"/>
      <c r="E9" s="109"/>
      <c r="F9" s="109"/>
      <c r="G9" s="111">
        <f ca="1">IFERROR(NOW()-F9,"")</f>
        <v>45981.627257175925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45981.627257175925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45981.627257175925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45981.627257175925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45981.627257175925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45981.627257175925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45981.627257175925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45981.627257175925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45981.627257175925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45981.627257175925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45981.627257175925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45981.627257175925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45981.627257175925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45981.627257175925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45981.627257175925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45981.627257175925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45981.627257175925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45981.627257175925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45981.627257175925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45981.627257175925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45981.627257175925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45981.627257175925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45981.627257175925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45981.627257175925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45981.627257175925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45981.627257175925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45981.627257175925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45981.627257175925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45981.627257175925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45981.627257175925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45981.627257175925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45981.627257175925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45981.627257175925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45981.627257175925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45981.627257175925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45981.627257175925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45981.627257175925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45981.627257175925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45981.627257175925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45981.627257175925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45981.627257175925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45981.627257175925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45981.627257175925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45981.627257175925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45981.627257175925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45981.627257175925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45981.627257175925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45981.627257175925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45981.627257175925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45981.627257175925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45981.627257175925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45981.627257175925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45981.627257175925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45981.627257175925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45981.627257175925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45981.627257175925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45981.627257175925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45981.627257175925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45981.627257175925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45981.627257175925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45981.627257175925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45981.627257175925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45981.627257175925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45981.627257175925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45981.627257175925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45981.627257175925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45981.627257175925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45981.627257175925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45981.627257175925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45981.627257175925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45981.627257175925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45981.627257175925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45981.627257175925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45981.627257175925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45981.627257175925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45981.627257175925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45981.627257175925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45981.627257175925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45981.627257175925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45981.627257175925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45981.627257175925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45981.627257175925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45981.627257175925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45981.627257175925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45981.627257175925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45981.627257175925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45981.627257175925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45981.627257175925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45981.627257175925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45981.627257175925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45981.627257175925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45981.627257175925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45981.627257175925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45981.627257175925</v>
      </c>
      <c r="H102" s="109"/>
      <c r="I102" s="109" t="str">
        <f>IFERROR(VLOOKUP(D102,DB!A:F,6,0),"")</f>
        <v/>
      </c>
      <c r="J102" s="109" t="str">
        <f>IFERROR(VLOOKUP(D102,DB!A:G,7,0),"")</f>
        <v/>
      </c>
      <c r="K102" s="109"/>
      <c r="L102" s="109" t="str">
        <f>IFERROR(VLOOKUP(D102,DB!A:I,9,0),"")</f>
        <v/>
      </c>
    </row>
    <row r="103" spans="1:12">
      <c r="A103" s="131"/>
      <c r="B103" s="131" t="str">
        <f>IFERROR(VLOOKUP(D103,DB!A:K,11,0),"")</f>
        <v/>
      </c>
      <c r="C103" s="131"/>
      <c r="D103" s="131"/>
      <c r="E103" s="131"/>
      <c r="F103" s="132"/>
      <c r="G103" s="111">
        <f ca="1">IFERROR(NOW()-F103,"")</f>
        <v>45981.627257175925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45981.627257175925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45981.627257175925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45981.627257175925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45981.627257175925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45981.627257175925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45981.627257175925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45981.627257175925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45981.627257175925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45981.627257175925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45981.627257175925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45981.627257175925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45981.627257175925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45981.627257175925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45981.627257175925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45981.627257175925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45981.627257175925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45981.627257175925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45981.627257175925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45981.627257175925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45981.627257175925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45981.627257175925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45981.627257175925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45981.627257175925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45981.627257175925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45981.627257175925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45981.627257175925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45981.627257175925</v>
      </c>
      <c r="H130" s="132"/>
      <c r="I130" s="131" t="str">
        <f>IFERROR(VLOOKUP(D130,DB!A:F,6,0),"")</f>
        <v/>
      </c>
      <c r="J130" s="131" t="str">
        <f>IFERROR(VLOOKUP(D130,DB!A:G,7,0),"")</f>
        <v/>
      </c>
      <c r="K130" s="131"/>
      <c r="L130" s="131" t="str">
        <f>IFERROR(VLOOKUP(D130,DB!A:I,9,0),"")</f>
        <v/>
      </c>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45981.627257175925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45981.627257175925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45981.627257175925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45981.627257175925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45981.627257175925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45981.627257175925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45981.627257175925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45981.627257175925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45981.627257175925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45981.627257175925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45981.627257175925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45981.627257175925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45981.627257175925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45981.627257175925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45981.627257175925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45981.627257175925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45981.627257175925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45981.627257175925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45981.627257175925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45981.627257175925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45981.627257175925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45981.627257175925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45981.627257175925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45981.627257175925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45981.627257175925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45981.627257175925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45981.627257175925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45981.627257175925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45981.627257175925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45981.627257175925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45981.627257175925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45981.627257175925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45981.627257175925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45981.627257175925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45981.627257175925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45981.627257175925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45981.627257175925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45981.627257175925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45981.627257175925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45981.627257175925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45981.627257175925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45981.627257175925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45981.627257175925</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