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39" documentId="120_S{2AC9BD13-BADA-5192-A53E-5A8FF88502F6}" xr6:coauthVersionLast="47" xr6:coauthVersionMax="47" xr10:uidLastSave="{2597D460-5013-4F64-A8B9-C5AC2A2AA43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<sst xmlns="http://schemas.openxmlformats.org/spreadsheetml/2006/main" count="180269" uniqueCount="39119">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</sst>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J7" sqref="J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318.84541284722218</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45981.793838773148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45981.793838773148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45981.793838773148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45981.793838773148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45981.793838773148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45981.793838773148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45981.793838773148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45981.793838773148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45981.793838773148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45981.793838773148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45981.793838773148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45981.793838773148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45981.793838773148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45981.793838773148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45981.793838773148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45981.793838773148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45981.793838773148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45981.793838773148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45981.793838773148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45981.793838773148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45981.793838773148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45981.793838773148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45981.793838773148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45981.793838773148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45981.793838773148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45981.793838773148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45981.793838773148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45981.793838773148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45981.793838773148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45981.793838773148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45981.793838773148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45981.793838773148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45981.793838773148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45981.793838773148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45981.793838773148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45981.793838773148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45981.793838773148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45981.793838773148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45981.793838773148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45981.793838773148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45981.793838773148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45981.793838773148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45981.793838773148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45981.793838773148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45981.793838773148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45981.793838773148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45981.793838773148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45981.793838773148</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45981.793838773148</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CB7D0458-3CEA-4A00-9F64-655A6CB15DF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156.79400081018684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45981.793838773148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45981.793838773148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45981.793838773148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45981.793838773148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45981.793838773148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45981.793838773148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45981.793838773148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45981.793838773148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45981.793838773148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45981.793838773148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45981.793838773148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45981.793838773148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45981.793838773148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45981.793838773148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45981.793838773148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45981.793838773148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45981.793838773148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45981.793838773148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45981.793838773148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45981.793838773148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45981.793838773148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45981.793838773148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45981.793838773148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45981.793838773148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45981.793838773148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45981.793838773148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45981.793838773148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45981.793838773148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45981.793838773148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45981.793838773148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45981.793838773148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45981.793838773148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45981.793838773148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45981.793838773148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45981.793838773148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45981.793838773148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45981.793838773148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45981.793838773148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45981.793838773148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45981.793838773148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45981.793838773148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45981.793838773148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45981.793838773148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45981.793838773148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45981.793838773148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45981.793838773148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45981.793838773148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45981.793838773148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45981.793838773148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45981.793838773148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45981.793838773148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45981.793838773148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45981.793838773148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45981.793838773148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45981.793838773148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45981.793838773148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45981.793838773148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45981.793838773148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45981.793838773148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45981.793838773148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45981.793838773148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45981.793838773148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45981.793838773148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45981.793838773148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45981.793838773148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45981.793838773148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45981.793838773148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45981.793838773148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45981.793838773148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45981.793838773148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45981.793838773148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45981.793838773148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45981.793838773148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45981.793838773148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45981.793838773148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45981.793838773148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45981.793838773148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45981.793838773148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45981.793838773148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45981.793838773148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45981.793838773148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45981.793838773148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45981.793838773148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45981.793838773148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45981.793838773148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45981.793838773148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45981.793838773148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45981.793838773148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45981.793838773148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45981.793838773148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45981.793838773148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45981.793838773148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45981.793838773148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45981.793838773148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45981.793838773148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45981.793838773148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45981.793838773148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45981.793838773148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45981.793838773148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45981.793838773148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45981.793838773148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45981.793838773148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45981.793838773148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45981.793838773148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45981.793838773148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45981.793838773148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45981.793838773148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45981.793838773148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45981.793838773148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45981.793838773148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45981.793838773148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45981.793838773148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45981.793838773148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45981.793838773148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45981.793838773148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45981.793838773148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45981.793838773148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45981.793838773148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45981.793838773148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45981.793838773148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45981.793838773148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45981.793838773148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45981.793838773148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45981.793838773148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45981.793838773148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45981.793838773148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45981.793838773148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45981.793838773148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45981.793838773148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45981.793838773148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45981.793838773148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45981.793838773148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45981.793838773148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45981.793838773148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45981.793838773148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45981.793838773148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45981.793838773148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45981.793838773148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45981.793838773148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45981.793838773148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45981.793838773148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45981.793838773148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45981.793838773148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45981.793838773148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45981.793838773148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45981.793838773148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45981.793838773148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45981.793838773148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45981.793838773148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45981.793838773148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45981.793838773148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45981.793838773148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45981.793838773148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45981.793838773148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45981.793838773148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45981.793838773148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45981.793838773148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45981.793838773148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45981.793838773148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45981.793838773148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45981.793838773148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45981.793838773148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45981.793838773148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45981.793838773148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45981.793838773148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45981.793838773148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45981.793838773148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45981.793838773148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45981.793838773148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45981.793838773148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45981.793838773148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45981.793838773148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45981.793838773148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45981.793838773148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45981.793838773148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45981.793838773148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45981.793838773148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45981.793838773148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45981.793838773148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45981.793838773148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45981.793838773148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45981.793838773148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45981.793838773148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45981.793838773148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45981.793838773148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45981.793838773148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45981.793838773148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45981.793838773148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45981.793838773148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45981.793838773148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45981.793838773148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45981.793838773148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45981.793838773148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45981.793838773148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45981.793838773148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45981.793838773148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45981.793838773148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45981.793838773148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45981.793838773148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45981.793838773148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45981.793838773148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45981.793838773148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45981.793838773148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45981.793838773148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45981.793838773148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45981.793838773148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45981.793838773148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45981.793838773148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45981.793838773148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45981.793838773148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45981.793838773148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45981.793838773148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45981.793838773148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45981.793838773148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45981.793838773148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45981.793838773148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45981.793838773148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45981.793838773148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45981.793838773148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45981.793838773148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45981.793838773148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45981.793838773148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45981.793838773148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45981.793838773148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45981.793838773148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45981.793838773148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45981.793838773148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45981.793838773148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45981.793838773148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45981.793838773148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45981.793838773148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45981.793838773148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45981.793838773148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45981.793838773148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45981.793838773148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45981.793838773148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45981.793838773148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45981.793838773148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45981.793838773148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45981.793838773148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45981.793838773148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45981.793838773148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45981.793838773148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45981.793838773148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45981.793838773148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45981.793838773148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45981.793838773148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45981.793838773148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45981.793838773148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45981.793838773148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45981.793838773148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45981.793838773148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45981.793838773148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45981.793838773148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45981.793838773148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45981.793838773148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45981.793838773148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45981.793838773148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45981.793838773148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45981.793838773148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45981.793838773148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45981.793838773148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45981.793838773148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45981.793838773148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45981.793838773148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45981.793838773148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45981.793838773148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45981.793838773148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45981.793838773148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45981.793838773148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45981.793838773148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45981.793838773148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45981.793838773148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45981.793838773148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45981.793838773148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45981.793838773148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45981.793838773148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45981.793838773148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45981.793838773148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45981.793838773148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45981.793838773148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45981.793838773148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45981.793838773148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45981.793838773148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45981.793838773148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45981.793838773148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45981.793838773148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45981.793838773148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45981.793838773148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45981.793838773148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45981.793838773148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45981.793838773148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45981.793838773148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45981.793838773148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45981.793838773148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45981.793838773148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45981.793838773148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45981.793838773148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45981.793838773148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45981.793838773148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45981.793838773148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45981.793838773148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45981.793838773148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45981.793838773148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45981.793838773148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45981.793838773148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45981.793838773148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45981.793838773148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45981.793838773148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45981.793838773148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45981.793838773148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45981.793838773148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45981.793838773148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45981.793838773148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45981.793838773148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45981.793838773148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45981.793838773148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45981.793838773148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45981.793838773148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45981.793838773148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45981.793838773148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45981.793838773148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45981.793838773148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45981.793838773148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45981.793838773148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45981.793838773148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45981.793838773148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45981.793838773148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45981.793838773148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45981.793838773148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45981.793838773148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45981.793838773148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45981.793838773148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45981.793838773148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45981.793838773148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45981.793838773148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45981.793838773148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45981.793838773148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45981.793838773148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45981.793838773148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45981.793838773148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45981.793838773148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45981.793838773148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45981.793838773148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45981.793838773148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45981.793838773148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45981.793838773148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45981.793838773148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45981.793838773148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45981.793838773148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45981.793838773148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45981.793838773148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45981.793838773148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45981.793838773148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45981.793838773148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45981.793838773148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45981.793838773148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45981.793838773148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45981.793838773148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45981.793838773148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45981.793838773148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45981.793838773148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45981.793838773148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45981.793838773148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45981.793838773148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45981.793838773148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45981.793838773148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45981.793838773148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45981.793838773148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45981.793838773148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45981.793838773148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45981.793838773148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45981.793838773148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45981.793838773148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45981.793838773148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45981.793838773148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45981.793838773148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45981.793838773148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45981.793838773148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45981.793838773148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45981.793838773148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45981.793838773148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45981.793838773148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45981.793838773148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45981.793838773148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45981.793838773148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45981.793838773148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45981.793838773148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45981.793838773148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45981.793838773148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45981.793838773148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45981.793838773148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45981.793838773148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45981.793838773148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45981.793838773148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45981.793838773148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45981.793838773148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45981.793838773148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45981.793838773148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45981.793838773148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45981.793838773148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45981.793838773148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45981.793838773148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45981.793838773148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45981.793838773148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45981.793838773148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45981.793838773148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45981.793838773148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45981.793838773148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45981.793838773148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45981.793838773148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45981.793838773148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45981.793838773148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45981.793838773148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45981.793838773148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45981.793838773148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45981.793838773148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45981.793838773148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45981.793838773148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45981.793838773148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45981.793838773148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45981.793838773148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45981.793838773148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45981.793838773148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45981.793838773148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45981.793838773148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45981.793838773148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45981.793838773148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45981.793838773148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45981.793838773148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45981.793838773148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45981.793838773148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45981.793838773148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45981.793838773148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45981.793838773148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45981.793838773148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45981.793838773148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45981.793838773148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45981.793838773148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45981.793838773148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45981.793838773148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45981.793838773148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45981.793838773148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45981.793838773148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45981.793838773148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45981.793838773148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45981.793838773148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45981.793838773148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45981.793838773148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45981.793838773148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45981.793838773148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45981.793838773148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45981.793838773148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45981.793838773148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45981.793838773148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45981.793838773148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45981.793838773148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45981.793838773148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45981.793838773148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45981.793838773148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45981.793838773148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45981.793838773148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45981.793838773148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45981.793838773148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45981.793838773148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45981.793838773148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45981.793838773148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45981.793838773148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45981.793838773148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45981.793838773148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45981.793838773148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45981.793838773148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45981.793838773148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45981.793838773148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45981.793838773148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45981.793838773148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45981.793838773148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45981.793838773148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45981.793838773148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45981.793838773148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45981.793838773148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45981.793838773148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45981.793838773148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45981.793838773148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45981.793838773148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45981.793838773148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45981.793838773148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45981.793838773148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45981.793838773148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45981.793838773148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45981.793838773148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45981.793838773148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45981.793838773148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45981.793838773148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45981.793838773148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45981.793838773148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45981.793838773148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45981.793838773148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45981.793838773148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45981.793838773148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45981.793838773148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45981.793838773148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45981.793838773148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45981.793838773148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45981.793838773148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45981.793838773148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45981.793838773148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45981.793838773148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45981.793838773148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45981.793838773148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45981.793838773148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45981.793838773148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45981.793838773148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45981.793838773148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45981.793838773148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45981.793838773148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45981.793838773148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45981.793838773148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45981.793838773148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45981.793838773148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45981.793838773148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45981.793838773148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45981.793838773148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45981.793838773148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45981.793838773148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45981.793838773148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45981.793838773148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45981.793838773148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45981.793838773148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45981.793838773148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45981.793838773148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45981.793838773148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45981.793838773148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45981.793838773148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45981.793838773148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45981.793838773148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45981.793838773148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45981.793838773148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45981.793838773148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45981.793838773148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45981.793838773148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45981.793838773148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45981.793838773148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45981.793838773148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45981.793838773148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45981.793838773148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45981.793838773148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45981.793838773148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45981.793838773148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45981.793838773148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45981.793838773148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45981.793838773148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45981.793838773148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45981.793838773148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45981.793838773148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45981.793838773148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45981.793838773148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45981.793838773148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45981.793838773148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45981.793838773148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45981.793838773148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45981.793838773148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45981.793838773148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45981.793838773148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45981.793838773148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45981.793838773148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45981.793838773148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45981.793838773148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45981.793838773148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45981.793838773148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45981.793838773148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45981.793838773148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45981.793838773148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45981.793838773148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45981.793838773148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45981.793838773148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45981.793838773148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45981.793838773148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45981.793838773148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45981.793838773148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45981.793838773148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45981.793838773148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45981.793838773148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45981.793838773148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45981.793838773148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45981.793838773148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45981.793838773148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45981.793838773148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45981.793838773148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45981.793838773148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45981.793838773148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45981.793838773148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45981.793838773148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45981.793838773148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45981.793838773148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45981.793838773148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45981.793838773148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45981.793838773148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45981.793838773148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45981.793838773148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45981.793838773148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45981.793838773148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45981.793838773148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45981.793838773148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45981.793838773148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45981.793838773148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45981.793838773148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45981.793838773148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45981.793838773148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45981.793838773148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45981.793838773148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45981.793838773148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45981.793838773148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45981.793838773148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45981.793838773148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45981.793838773148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45981.793838773148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45981.793838773148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45981.793838773148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45981.793838773148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45981.793838773148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45981.793838773148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45981.793838773148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45981.793838773148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45981.793838773148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45981.793838773148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45981.793838773148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45981.793838773148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45981.793838773148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45981.793838773148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45981.793838773148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45981.793838773148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45981.793838773148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45981.793838773148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45981.793838773148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45981.793838773148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45981.793838773148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45981.793838773148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45981.793838773148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45981.793838773148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45981.793838773148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45981.793838773148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45981.793838773148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45981.793838773148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45981.793838773148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45981.793838773148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45981.793838773148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45981.793838773148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45981.793838773148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45981.793838773148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45981.793838773148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45981.793838773148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45981.793838773148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45981.793838773148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45981.793838773148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45981.793838773148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45981.793838773148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45981.793838773148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45981.793838773148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45981.793838773148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45981.793838773148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45981.793838773148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45981.793838773148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45981.793838773148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45981.793838773148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45981.793838773148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45981.793838773148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45981.793838773148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45981.793838773148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45981.793838773148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45981.793838773148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45981.793838773148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45981.793838773148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45981.793838773148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45981.793838773148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45981.793838773148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45981.793838773148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45981.793838773148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45981.793838773148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45981.793838773148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45981.793838773148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45981.793838773148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45981.793838773148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45981.793838773148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45981.793838773148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45981.793838773148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45981.793838773148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45981.793838773148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45981.793838773148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45981.793838773148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45981.793838773148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45981.793838773148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45981.793838773148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45981.793838773148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45981.793838773148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45981.793838773148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45981.793838773148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45981.793838773148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45981.793838773148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45981.793838773148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45981.793838773148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45981.793838773148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45981.793838773148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45981.793838773148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45981.793838773148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45981.793838773148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45981.793838773148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45981.793838773148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45981.793838773148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45981.793838773148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45981.793838773148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45981.793838773148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45981.793838773148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45981.793838773148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45981.793838773148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45981.793838773148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45981.793838773148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45981.793838773148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45981.793838773148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45981.793838773148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45981.793838773148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45981.793838773148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45981.793838773148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45981.793838773148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45981.793838773148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45981.793838773148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45981.793838773148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45981.793838773148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45981.793838773148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45981.793838773148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45981.793838773148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45981.793838773148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45981.793838773148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45981.793838773148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45981.793838773148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45981.793838773148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45981.793838773148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45981.793838773148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45981.793838773148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45981.793838773148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45981.793838773148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45981.793838773148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45981.793838773148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45981.793838773148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45981.793838773148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45981.793838773148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45981.793838773148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45981.793838773148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45981.793838773148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45981.793838773148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45981.793838773148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45981.793838773148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45981.793838773148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45981.793838773148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45981.793838773148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45981.793838773148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45981.793838773148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45981.793838773148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45981.793838773148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45981.793838773148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45981.793838773148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45981.793838773148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45981.793838773148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45981.793838773148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45981.793838773148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45981.793838773148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45981.793838773148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45981.793838773148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45981.793838773148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45981.793838773148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45981.793838773148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45981.793838773148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45981.793838773148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45981.793838773148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45981.793838773148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45981.793838773148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45981.793838773148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45981.793838773148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45981.793838773148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45981.793838773148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45981.793838773148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45981.793838773148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45981.793838773148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45981.793838773148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45981.793838773148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45981.793838773148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45981.793838773148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45981.793838773148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45981.793838773148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45981.793838773148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45981.793838773148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45981.793838773148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45981.793838773148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45981.793838773148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45981.793838773148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45981.793838773148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45981.793838773148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45981.793838773148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45981.793838773148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45981.793838773148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45981.793838773148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45981.793838773148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45981.793838773148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45981.793838773148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45981.793838773148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45981.793838773148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45981.793838773148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45981.793838773148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45981.793838773148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45981.793838773148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45981.793838773148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45981.793838773148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45981.793838773148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45981.793838773148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45981.793838773148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45981.793838773148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45981.793838773148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45981.793838773148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45981.793838773148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45981.793838773148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45981.793838773148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45981.793838773148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45981.793838773148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45981.793838773148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45981.793838773148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45981.793838773148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45981.793838773148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45981.793838773148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45981.793838773148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45981.793838773148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45981.793838773148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45981.793838773148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45981.793838773148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45981.793838773148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45981.793838773148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45981.793838773148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45981.793838773148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45981.793838773148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45981.793838773148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45981.793838773148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45981.793838773148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45981.793838773148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45981.793838773148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45981.793838773148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45981.793838773148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45981.793838773148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45981.793838773148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45981.793838773148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45981.793838773148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45981.793838773148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45981.793838773148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45981.793838773148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45981.793838773148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45981.793838773148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45981.793838773148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45981.793838773148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45981.793838773148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45981.793838773148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45981.793838773148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45981.793838773148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45981.793838773148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45981.793838773148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45981.793838773148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45981.793838773148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45981.793838773148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45981.793838773148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45981.793838773148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45981.793838773148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45981.793838773148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45981.793838773148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45981.793838773148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45981.793838773148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45981.793838773148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45981.793838773148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45981.793838773148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45981.793838773148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45981.793838773148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45981.793838773148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45981.793838773148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45981.793838773148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45981.793838773148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45981.793838773148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45981.793838773148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45981.793838773148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45981.793838773148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45981.793838773148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45981.793838773148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45981.793838773148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45981.793838773148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45981.793838773148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45981.793838773148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45981.793838773148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45981.793838773148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45981.793838773148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45981.793838773148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45981.793838773148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45981.793838773148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45981.793838773148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45981.793838773148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45981.793838773148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45981.793838773148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45981.793838773148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45981.793838773148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45981.793838773148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45981.793838773148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45981.793838773148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45981.793838773148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45981.793838773148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45981.793838773148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45981.793838773148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45981.793838773148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45981.793838773148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45981.793838773148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45981.793838773148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45981.793838773148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45981.793838773148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45981.793838773148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45981.793838773148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45981.793838773148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45981.793838773148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45981.793838773148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45981.793838773148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45981.793838773148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45981.793838773148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45981.793838773148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45981.793838773148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45981.793838773148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45981.793838773148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45981.793838773148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45981.793838773148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45981.793838773148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45981.793838773148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45981.793838773148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45981.793838773148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45981.793838773148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45981.793838773148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45981.793838773148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45981.793838773148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45981.793838773148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45981.793838773148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45981.793838773148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45981.793838773148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45981.793838773148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45981.793838773148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45981.793838773148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45981.793838773148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45981.793838773148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45981.793838773148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45981.793838773148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45981.793838773148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45981.793838773148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45981.793838773148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45981.793838773148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45981.793838773148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45981.793838773148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45981.793838773148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45981.793838773148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45981.793838773148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45981.793838773148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45981.793838773148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45981.793838773148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45981.793838773148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45981.793838773148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45981.793838773148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45981.793838773148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45981.793838773148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45981.793838773148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45981.793838773148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45981.793838773148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45981.793838773148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45981.793838773148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45981.793838773148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45981.793838773148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45981.793838773148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45981.793838773148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45981.793838773148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45981.793838773148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45981.793838773148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45981.793838773148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45981.793838773148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45981.793838773148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45981.793838773148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45981.793838773148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45981.793838773148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45981.793838773148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45981.793838773148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45981.793838773148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45981.793838773148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45981.793838773148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45981.793838773148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45981.793838773148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45981.793838773148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45981.793838773148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45981.793838773148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45981.793838773148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45981.793838773148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45981.793838773148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45981.793838773148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45981.793838773148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45981.793838773148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45981.793838773148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45981.793838773148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45981.793838773148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45981.793838773148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45981.793838773148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45981.793838773148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45981.793838773148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45981.793838773148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45981.793838773148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45981.793838773148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45981.793838773148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45981.793838773148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45981.793838773148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45981.793838773148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45981.793838773148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45981.793838773148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45981.793838773148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45981.793838773148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45981.793838773148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45981.793838773148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45981.793838773148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45981.793838773148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45981.793838773148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45981.793838773148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45981.793838773148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45981.793838773148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45981.793838773148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45981.793838773148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45981.793838773148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45981.793838773148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45981.793838773148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45981.793838773148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45981.793838773148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45981.793838773148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45981.793838773148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45981.793838773148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45981.793838773148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45981.793838773148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45981.793838773148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45981.793838773148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45981.793838773148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45981.793838773148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45981.793838773148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45981.793838773148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45981.793838773148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45981.793838773148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45981.793838773148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45981.793838773148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45981.793838773148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45981.793838773148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45981.793838773148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45981.793838773148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45981.793838773148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45981.793838773148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45981.793838773148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45981.793838773148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45981.793838773148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45981.793838773148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45981.793838773148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45981.793838773148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45981.793838773148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45981.793838773148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45981.793838773148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45981.793838773148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45981.793838773148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45981.793838773148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45981.793838773148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45981.793838773148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45981.793838773148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45981.793838773148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45981.793838773148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45981.793838773148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45981.793838773148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45981.793838773148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45981.793838773148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45981.793838773148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45981.793838773148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45981.793838773148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45981.793838773148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45981.793838773148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45981.793838773148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45981.793838773148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45981.793838773148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45981.793838773148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45981.793838773148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45981.793838773148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45981.793838773148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45981.793838773148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45981.793838773148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45981.793838773148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45981.793838773148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45981.793838773148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45981.793838773148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45981.793838773148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45981.793838773148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45981.793838773148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45981.793838773148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45981.793838773148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45981.793838773148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45981.793838773148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45981.793838773148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45981.793838773148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45981.793838773148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45981.793838773148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45981.793838773148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45981.793838773148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45981.793838773148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45981.793838773148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45981.793838773148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45981.793838773148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45981.793838773148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45981.793838773148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45981.793838773148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45981.793838773148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45981.793838773148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45981.793838773148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45981.793838773148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45981.793838773148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45981.793838773148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45981.793838773148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45981.793838773148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45981.793838773148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45981.793838773148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45981.793838773148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45981.793838773148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45981.793838773148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45981.793838773148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45981.793838773148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45981.793838773148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45981.793838773148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45981.793838773148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45981.793838773148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45981.793838773148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45981.793838773148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45981.793838773148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45981.793838773148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45981.793838773148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45981.793838773148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278.31312118055212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1.5609606482030358E-2</v>
      </c>
      <c r="H3" s="95">
        <v>45981.770127314812</v>
      </c>
      <c r="I3" s="113" t="str">
        <f>IFERROR(VLOOKUP(D3,DB!A:F,6,0),"")</f>
        <v>SCECO</v>
      </c>
      <c r="J3" s="113" t="str">
        <f>IFERROR(VLOOKUP(D3,DB!A:G,7,0),"")</f>
        <v>Good</v>
      </c>
      <c r="K3" s="97"/>
      <c r="L3" s="91" t="str">
        <f>IFERROR(VLOOKUP(D3,DB!A:I,9,0),"")</f>
        <v>Latis</v>
      </c>
    </row>
    <row r="4" spans="1:16" ht="15" customHeight="1">
      <c r="A4" s="113"/>
      <c r="B4" s="113" t="str">
        <f>IFERROR(VLOOKUP(D4,DB!A:K,11,0),"")</f>
        <v/>
      </c>
      <c r="C4" s="93"/>
      <c r="D4" s="91"/>
      <c r="E4" s="94"/>
      <c r="F4" s="95"/>
      <c r="G4" s="96">
        <f t="shared" ca="1" si="0"/>
        <v>45981.793838773148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45981.793838773148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45981.793838773148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45981.793838773148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45981.793838773148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45981.793838773148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45981.793838773148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45981.793838773148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45981.793838773148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45981.793838773148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45981.793838773148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45981.793838773148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45981.793838773148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45981.793838773148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45981.793838773148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45981.793838773148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45981.793838773148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45981.793838773148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45981.793838773148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45981.793838773148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45981.793838773148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45981.793838773148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45981.793838773148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45981.793838773148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45981.793838773148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45981.793838773148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45981.793838773148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45981.793838773148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45981.793838773148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45981.793838773148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45981.793838773148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45981.793838773148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45981.793838773148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45981.793838773148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45981.793838773148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45981.793838773148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45981.793838773148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45981.793838773148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45981.793838773148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45981.793838773148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45981.793838773148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45981.793838773148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45981.793838773148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45981.793838773148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45981.793838773148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45981.793838773148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45981.793838773148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45981.793838773148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45981.793838773148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45981.793838773148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45981.793838773148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45981.793838773148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45981.793838773148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45981.793838773148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45981.793838773148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45981.793838773148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45981.793838773148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45981.793838773148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45981.793838773148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45981.793838773148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45981.793838773148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45981.793838773148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45981.793838773148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45981.793838773148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45981.793838773148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45981.793838773148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45981.793838773148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45981.793838773148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45981.793838773148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45981.793838773148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45981.793838773148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45981.793838773148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45981.793838773148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45981.793838773148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45981.793838773148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45981.793838773148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45981.793838773148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45981.793838773148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45981.793838773148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45981.793838773148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45981.793838773148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45981.793838773148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45981.793838773148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45981.793838773148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45981.793838773148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45981.793838773148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45981.793838773148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45981.793838773148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45981.793838773148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45981.793838773148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45981.793838773148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45981.793838773148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45981.793838773148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45981.793838773148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45981.793838773148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45981.793838773148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45981.793838773148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45981.793838773148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45981.793838773148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45981.793838773148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45981.793838773148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45981.793838773148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45981.793838773148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45981.793838773148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45981.793838773148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45981.793838773148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45981.793838773148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45981.793838773148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45981.793838773148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45981.793838773148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45981.793838773148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45981.793838773148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45981.793838773148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45981.793838773148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45981.793838773148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45981.793838773148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45981.793838773148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45981.793838773148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45981.793838773148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45981.793838773148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45981.793838773148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45981.793838773148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45981.793838773148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45981.793838773148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45981.793838773148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45981.793838773148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45981.793838773148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45981.793838773148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45981.793838773148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45981.793838773148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45981.793838773148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45981.793838773148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45981.793838773148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45981.793838773148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45981.793838773148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45981.793838773148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45981.793838773148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45981.793838773148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45981.793838773148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45981.793838773148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45981.793838773148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45981.793838773148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45981.793838773148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45981.793838773148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45981.793838773148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45981.793838773148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45981.793838773148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45981.793838773148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45981.793838773148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45981.793838773148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45981.793838773148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45981.793838773148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45981.793838773148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45981.793838773148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45981.793838773148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45981.793838773148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45981.793838773148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45981.793838773148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45981.793838773148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45981.793838773148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45981.793838773148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45981.793838773148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45981.793838773148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45981.793838773148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45981.793838773148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45981.793838773148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45981.793838773148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45981.793838773148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45981.793838773148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45981.793838773148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45981.793838773148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45981.793838773148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45981.793838773148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45981.793838773148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45981.793838773148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45981.793838773148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45981.793838773148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45981.793838773148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45981.793838773148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45981.793838773148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45981.793838773148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45981.793838773148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45981.793838773148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45981.793838773148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45981.793838773148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45981.793838773148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45981.793838773148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45981.793838773148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45981.793838773148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45981.793838773148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45981.793838773148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45981.793838773148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45981.793838773148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45981.793838773148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45981.793838773148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45981.793838773148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45981.793838773148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45981.793838773148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45981.793838773148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45981.793838773148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45981.793838773148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45981.793838773148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45981.793838773148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45981.793838773148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45981.793838773148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45981.793838773148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45981.793838773148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45981.793838773148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45981.793838773148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45981.793838773148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45981.793838773148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45981.793838773148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45981.793838773148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45981.793838773148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45981.793838773148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45981.793838773148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45981.793838773148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45981.793838773148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45981.793838773148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45981.793838773148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45981.793838773148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45981.793838773148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45981.793838773148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45981.793838773148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45981.793838773148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45981.793838773148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45981.793838773148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45981.793838773148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45981.793838773148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45981.793838773148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45981.793838773148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45981.793838773148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45981.793838773148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45981.793838773148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45981.793838773148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45981.793838773148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45981.793838773148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45981.793838773148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45981.793838773148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45981.793838773148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45981.793838773148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45981.793838773148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45981.793838773148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45981.793838773148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45981.793838773148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45981.793838773148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45981.793838773148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45981.793838773148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45981.793838773148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45981.793838773148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45981.793838773148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45981.793838773148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45981.793838773148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45981.793838773148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45981.793838773148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45981.793838773148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45981.793838773148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45981.793838773148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45981.793838773148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45981.793838773148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45981.793838773148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45981.793838773148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45981.793838773148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45981.793838773148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45981.793838773148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45981.793838773148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45981.793838773148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45981.793838773148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45981.793838773148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45981.793838773148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45981.793838773148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45981.793838773148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45981.793838773148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45981.793838773148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45981.793838773148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45981.793838773148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45981.793838773148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45981.793838773148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45981.793838773148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45981.793838773148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45981.793838773148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45981.793838773148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45981.793838773148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45981.793838773148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45981.793838773148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45981.793838773148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45981.793838773148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45981.793838773148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45981.793838773148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45981.793838773148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45981.793838773148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45981.793838773148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45981.793838773148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45981.793838773148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45981.793838773148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45981.793838773148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45981.793838773148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45981.793838773148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45981.793838773148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45981.793838773148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45981.793838773148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45981.793838773148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45981.793838773148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45981.793838773148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45981.793838773148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45981.793838773148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45981.793838773148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45981.793838773148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45981.793838773148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45981.793838773148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45981.793838773148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45981.793838773148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45981.793838773148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45981.793838773148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45981.793838773148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45981.793838773148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45981.793838773148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45981.793838773148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45981.793838773148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45981.793838773148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45981.793838773148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45981.793838773148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45981.793838773148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45981.793838773148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45981.793838773148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45981.793838773148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45981.793838773148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45981.793838773148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45981.793838773148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45981.793838773148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45981.793838773148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45981.793838773148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45981.793838773148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45981.793838773148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45981.793838773148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45981.793838773148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45981.793838773148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45981.793838773148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45981.793838773148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45981.793838773148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45981.793838773148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45981.793838773148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45981.793838773148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45981.793838773148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45981.793838773148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45981.793838773148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45981.793838773148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45981.793838773148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45981.793838773148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45981.793838773148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45981.793838773148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45981.793838773148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45981.793838773148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45981.793838773148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45981.793838773148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45981.793838773148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45981.793838773148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45981.793838773148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45981.793838773148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45981.793838773148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45981.793838773148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45981.793838773148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45981.793838773148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45981.793838773148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45981.793838773148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45981.793838773148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45981.793838773148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45981.793838773148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45981.793838773148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45981.793838773148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45981.793838773148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45981.793838773148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45981.793838773148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45981.793838773148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45981.793838773148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45981.793838773148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45981.793838773148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45981.793838773148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45981.793838773148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45981.793838773148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45981.793838773148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45981.793838773148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45981.793838773148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45981.793838773148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45981.793838773148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45981.793838773148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45981.793838773148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45981.793838773148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45981.793838773148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45981.793838773148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45981.793838773148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45981.793838773148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45981.793838773148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45981.793838773148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45981.793838773148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45981.793838773148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45981.793838773148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45981.793838773148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45981.793838773148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45981.793838773148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45981.793838773148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45981.793838773148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45981.793838773148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45981.793838773148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45981.793838773148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45981.793838773148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45981.793838773148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45981.793838773148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45981.793838773148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45981.793838773148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45981.793838773148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45981.793838773148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45981.793838773148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45981.793838773148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45981.793838773148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45981.793838773148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45981.793838773148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45981.793838773148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45981.793838773148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45981.793838773148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45981.793838773148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45981.793838773148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45981.793838773148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45981.793838773148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45981.793838773148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45981.793838773148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45981.793838773148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45981.793838773148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45981.793838773148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45981.793838773148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45981.793838773148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45981.793838773148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45981.793838773148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45981.793838773148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45981.793838773148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45981.793838773148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45981.793838773148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45981.793838773148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45981.793838773148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45981.793838773148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45981.793838773148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45981.793838773148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45981.793838773148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45981.793838773148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45981.793838773148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45981.793838773148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45981.793838773148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45981.793838773148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45981.793838773148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45981.793838773148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45981.793838773148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45981.793838773148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45981.793838773148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45981.793838773148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45981.793838773148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45981.793838773148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45981.793838773148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45981.793838773148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45981.793838773148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45981.793838773148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45981.793838773148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45981.793838773148</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89.961778587959998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55.604961458331672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33.132727662035904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4.2790355324104894</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0.42054016203474021</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45981.793838773148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45981.793838773148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45981.793838773148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45981.793838773148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45981.793838773148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45981.793838773148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45981.793838773148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45981.793838773148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45981.793838773148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45981.793838773148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45981.793838773148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45981.793838773148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45981.793838773148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45981.793838773148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45981.793838773148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45981.793838773148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45981.793838773148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45981.793838773148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45981.793838773148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45981.793838773148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45981.793838773148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45981.793838773148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45981.793838773148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45981.793838773148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45981.793838773148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45981.793838773148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45981.793838773148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45981.793838773148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45981.793838773148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45981.793838773148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45981.793838773148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45981.793838773148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45981.793838773148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45981.793838773148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45981.793838773148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45981.793838773148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45981.793838773148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45981.793838773148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45981.793838773148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45981.793838773148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45981.793838773148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45981.793838773148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45981.793838773148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45981.793838773148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45981.793838773148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45981.793838773148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45981.793838773148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45981.793838773148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45981.793838773148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45981.793838773148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45981.793838773148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45981.793838773148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45981.793838773148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45981.793838773148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45981.793838773148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45981.793838773148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45981.793838773148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45981.793838773148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45981.793838773148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45981.793838773148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45981.793838773148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45981.793838773148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45981.793838773148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45981.793838773148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45981.793838773148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45981.793838773148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45981.793838773148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45981.793838773148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45981.793838773148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45981.793838773148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45981.793838773148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45981.793838773148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45981.793838773148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45981.793838773148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45981.793838773148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45981.793838773148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45981.793838773148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45981.793838773148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45981.793838773148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45981.793838773148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45981.793838773148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45981.793838773148</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45981.793838773148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45981.793838773148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45981.793838773148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45981.793838773148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45981.793838773148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45981.793838773148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45981.793838773148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45981.793838773148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45981.793838773148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45981.793838773148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45981.793838773148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45981.793838773148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45981.793838773148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45981.793838773148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45981.793838773148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45981.793838773148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45981.793838773148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45981.793838773148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45981.793838773148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45981.793838773148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45981.793838773148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45981.793838773148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45981.793838773148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45981.793838773148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45981.793838773148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45981.793838773148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45981.793838773148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45981.793838773148</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45981.793838773148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45981.793838773148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45981.793838773148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45981.793838773148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45981.793838773148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45981.793838773148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45981.793838773148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45981.793838773148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45981.793838773148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45981.793838773148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45981.793838773148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45981.793838773148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45981.793838773148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45981.793838773148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45981.793838773148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45981.793838773148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45981.793838773148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45981.793838773148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45981.793838773148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45981.793838773148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45981.793838773148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45981.793838773148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45981.793838773148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45981.793838773148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45981.793838773148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45981.793838773148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45981.793838773148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45981.793838773148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45981.793838773148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45981.793838773148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45981.793838773148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45981.793838773148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45981.793838773148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45981.793838773148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45981.793838773148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45981.793838773148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45981.793838773148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45981.793838773148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45981.793838773148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45981.793838773148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45981.793838773148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45981.793838773148</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2025-11-20T16:03:16Z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