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43" documentId="120_S{2AC9BD13-BADA-5192-A53E-5A8FF88502F6}" xr6:coauthVersionLast="47" xr6:coauthVersionMax="47" xr10:uidLastSave="{9DCBBA71-FA1B-4084-82DD-290355E75BD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<sst xmlns="http://schemas.openxmlformats.org/spreadsheetml/2006/main" count="180304" uniqueCount="39136">
  <si>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</si>
  <si>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</si>
  <si>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</si>
  <si>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</si>
  <si>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</si>
  <si>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</si>
  <si>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</si>
  <si>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</si>
  <si>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</si>
  <si>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</si>
  <si>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</si>
  <si>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</si>
  <si>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</si>
  <si>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</si>
  <si>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</si>
  <si>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</si>
  <si>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</si>
  <si>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</si>
  <si>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</si>
  <si>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</si>
  <si>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</si>
  <si>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</si>
  <si>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</si>
  <si>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</si>
  <si>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</si>
  <si>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</si>
  <si>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</si>
  <si>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</si>
  <si>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</si>
  <si>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</si>
  <si>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</si>
  <si>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</si>
  <si>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</si>
  <si>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</si>
  <si>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</si>
  <si>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</si>
  <si>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</si>
  <si>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</si>
  <si>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</si>
  <si>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</si>
  <si>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</si>
  <si>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</si>
  <si>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</si>
  <si>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</si>
  <si>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</si>
  <si>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</si>
  <si>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</si>
  <si>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</si>
  <si>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</si>
  <si>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</si>
  <si>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</si>
  <si>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</si>
  <si>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</si>
  <si>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</si>
  <si>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</si>
  <si>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</si>
  <si>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</si>
  <si>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</si>
  <si>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</si>
  <si>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</si>
  <si>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</si>
  <si>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</si>
  <si>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</si>
  <si>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</si>
  <si>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</si>
  <si>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</si>
  <si>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</si>
  <si>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</si>
  <si>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</si>
  <si>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</si>
  <si>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</si>
  <si>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</si>
  <si>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</si>
  <si>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</si>
  <si>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</si>
  <si>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</si>
  <si>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</si>
  <si>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</si>
  <si>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</si>
  <si>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</si>
  <si>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</si>
  <si>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</si>
  <si>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</si>
  <si>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</si>
  <si>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</si>
  <si>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</si>
  <si>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</si>
  <si>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</si>
  <si>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</si>
  <si>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</si>
  <si>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</si>
  <si>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</si>
  <si>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</si>
  <si>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</si>
  <si>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</si>
  <si>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</si>
  <si>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</si>
  <si>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</si>
  <si>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</si>
  <si>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</si>
  <si>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</si>
  <si>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</si>
  <si>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</si>
  <si>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</si>
  <si>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</si>
  <si>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</si>
  <si>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</si>
  <si>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</si>
  <si>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</si>
  <si>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</si>
  <si>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</si>
  <si>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</si>
  <si>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</si>
  <si>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</si>
  <si>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</si>
  <si>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</si>
  <si>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</si>
  <si>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</si>
  <si>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</si>
  <si>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</si>
  <si>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</si>
  <si>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</si>
  <si>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</si>
  <si>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</si>
  <si>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</si>
  <si>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</si>
  <si>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</si>
  <si>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</si>
  <si>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</si>
  <si>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</si>
  <si>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</si>
  <si>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</si>
  <si>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</si>
  <si>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</si>
  <si>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</si>
  <si>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</si>
  <si>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</si>
  <si>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</si>
  <si>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</si>
  <si>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</si>
  <si>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</si>
  <si>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</si>
  <si>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</si>
  <si>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</si>
  <si>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</si>
  <si>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</si>
  <si>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</si>
  <si>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</si>
  <si>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</si>
  <si>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</si>
  <si>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</si>
  <si>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</si>
  <si>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</si>
  <si>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</si>
  <si>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</si>
  <si>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</si>
  <si>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</si>
  <si>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</si>
  <si>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</si>
  <si>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</si>
  <si>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</si>
  <si>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</si>
  <si>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</si>
  <si>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</si>
  <si>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</si>
  <si>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</si>
  <si>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</si>
  <si>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</si>
  <si>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</si>
  <si>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</si>
  <si>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</si>
  <si>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</si>
  <si>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</si>
  <si>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</si>
  <si>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</si>
  <si>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</si>
  <si>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</si>
  <si>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</si>
  <si>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</si>
  <si>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</si>
  <si>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</si>
  <si>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</si>
  <si>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</si>
  <si>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</si>
  <si>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</si>
  <si>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</si>
  <si>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</si>
  <si>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</si>
  <si>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</si>
  <si>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</si>
  <si>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</si>
  <si>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</si>
  <si>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</si>
  <si>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</si>
  <si>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</si>
  <si>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</si>
  <si>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</si>
  <si>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</si>
  <si>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</si>
  <si>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</si>
  <si>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</si>
  <si>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</si>
  <si>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</si>
  <si>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</si>
  <si>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</si>
  <si>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</si>
  <si>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</si>
  <si>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</si>
  <si>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</si>
  <si>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</si>
  <si>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</si>
  <si>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</si>
  <si>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</si>
  <si>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</si>
  <si>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</si>
  <si>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</si>
  <si>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</si>
  <si>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</si>
  <si>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</si>
  <si>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</si>
  <si>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</si>
  <si>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</si>
  <si>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</si>
  <si>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</si>
  <si>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</si>
  <si>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</si>
  <si>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</si>
  <si>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</si>
  <si>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</si>
  <si>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</si>
  <si>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</si>
  <si>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</si>
  <si>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</si>
  <si>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</si>
  <si>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</si>
  <si>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</si>
  <si>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</si>
  <si>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</si>
  <si>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</si>
  <si>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</si>
  <si>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</si>
  <si>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</si>
  <si>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</si>
  <si>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</si>
  <si>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</si>
  <si>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</si>
  <si>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</si>
  <si>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</si>
  <si>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</si>
  <si>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</si>
  <si>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</si>
  <si>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</si>
  <si>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</si>
  <si>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</si>
  <si>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</si>
  <si>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</si>
  <si>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</si>
  <si>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</si>
  <si>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</si>
  <si>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</si>
  <si>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</si>
  <si>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</si>
  <si>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</si>
  <si>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</si>
  <si>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</si>
  <si>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</si>
  <si>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</si>
  <si>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</si>
  <si>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</si>
  <si>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</si>
  <si>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</si>
  <si>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</si>
  <si>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</si>
  <si>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</si>
  <si>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</si>
  <si>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</si>
  <si>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</si>
  <si>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</si>
  <si>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</si>
  <si>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</si>
  <si>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</si>
  <si>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</si>
  <si>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</si>
  <si>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</si>
  <si>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</si>
  <si>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</si>
  <si>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</si>
  <si>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</si>
  <si>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</si>
  <si>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</si>
  <si>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</si>
  <si>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</si>
  <si>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</si>
  <si>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</si>
  <si>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</si>
  <si>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</si>
  <si>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</si>
  <si>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</si>
  <si>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</si>
  <si>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</si>
  <si>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</si>
  <si>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</si>
  <si>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</si>
  <si>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</si>
  <si>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</si>
  <si>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</si>
  <si>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</si>
  <si>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</si>
  <si>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</si>
  <si>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</si>
  <si>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</si>
  <si>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</si>
  <si>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</si>
  <si>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</si>
  <si>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</si>
  <si>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</si>
  <si>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</si>
  <si>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</si>
  <si>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</si>
  <si>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</si>
  <si>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</si>
  <si>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</si>
  <si>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</si>
  <si>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</si>
  <si>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</si>
  <si>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</si>
  <si>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</si>
  <si>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</si>
  <si>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</si>
  <si>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</si>
  <si>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</si>
  <si>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</si>
  <si>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</si>
  <si>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</si>
  <si>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</si>
  <si>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</si>
  <si>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</si>
  <si>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</si>
  <si>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</si>
  <si>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</si>
  <si>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</si>
  <si>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</si>
  <si>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</si>
  <si>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</si>
  <si>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</si>
  <si>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</si>
  <si>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</si>
  <si>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</si>
  <si>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</si>
  <si>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</si>
  <si>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</si>
  <si>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</si>
  <si>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</si>
  <si>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</si>
  <si>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</si>
  <si>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</si>
  <si>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</si>
  <si>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</si>
  <si>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</si>
  <si>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</si>
  <si>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</si>
  <si>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</si>
  <si>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</si>
  <si>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</si>
  <si>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</si>
  <si>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</si>
  <si>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</si>
  <si>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</si>
  <si>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</si>
  <si>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</si>
  <si>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</si>
  <si>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</si>
  <si>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</si>
  <si>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</si>
  <si>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</si>
  <si>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</si>
  <si>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</si>
  <si>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</si>
  <si>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</si>
  <si>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</si>
  <si>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</si>
  <si>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</si>
  <si>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</si>
  <si>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</si>
  <si>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</si>
  <si>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</si>
  <si>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</si>
  <si>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</si>
  <si>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</si>
  <si>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</si>
  <si>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</si>
  <si>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</si>
  <si>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</si>
  <si>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</si>
  <si>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</si>
  <si>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</si>
  <si>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</si>
  <si>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</si>
  <si>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</si>
  <si>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</si>
  <si>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</si>
  <si>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</si>
  <si>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</si>
  <si>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</si>
  <si>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</si>
  <si>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</si>
  <si>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</si>
  <si>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</si>
  <si>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</si>
  <si>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</si>
  <si>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</si>
  <si>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</si>
  <si>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</si>
  <si>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</si>
  <si>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</si>
  <si>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</si>
  <si>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</si>
  <si>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</si>
  <si>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</si>
  <si>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</si>
  <si>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</si>
  <si>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</si>
  <si>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</si>
  <si>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</si>
  <si>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</si>
  <si>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</si>
  <si>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</si>
  <si>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</si>
  <si>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</si>
  <si>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</si>
  <si>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</si>
  <si>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</si>
  <si>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</si>
  <si>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</si>
  <si>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</si>
  <si>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</si>
  <si>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</si>
  <si>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</si>
  <si>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</si>
  <si>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</si>
  <si>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</si>
  <si>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</si>
  <si>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</si>
  <si>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</si>
  <si>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</si>
  <si>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</si>
  <si>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</si>
  <si>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</si>
  <si>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</si>
  <si>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</si>
  <si>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</si>
  <si>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</si>
  <si>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</si>
  <si>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</si>
  <si>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</si>
  <si>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</si>
  <si>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</si>
  <si>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</si>
  <si>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</si>
  <si>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</si>
  <si>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</si>
  <si>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</si>
  <si>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</si>
  <si>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</si>
  <si>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</si>
  <si>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</si>
  <si>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</si>
  <si>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</si>
  <si>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</si>
  <si>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</si>
  <si>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</si>
  <si>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</si>
  <si>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</si>
  <si>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</si>
  <si>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</si>
  <si>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</si>
  <si>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</si>
  <si>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</si>
  <si>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</si>
  <si>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</si>
  <si>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</si>
  <si>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</si>
  <si>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</si>
  <si>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</si>
  <si>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</si>
  <si>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</si>
  <si>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</si>
  <si>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</si>
  <si>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</si>
  <si>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</si>
  <si>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</si>
  <si>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</si>
  <si>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</si>
  <si>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</si>
  <si>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</si>
  <si>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</si>
  <si>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</si>
  <si>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</si>
  <si>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</si>
  <si>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</si>
  <si>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</si>
  <si>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</si>
  <si>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</si>
  <si>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</si>
  <si>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</si>
  <si>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</si>
  <si>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</si>
  <si>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</si>
  <si>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</si>
  <si>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</si>
  <si>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</si>
  <si>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</si>
  <si>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</si>
  <si>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</si>
  <si>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</si>
  <si>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</si>
  <si>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</si>
  <si>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</si>
  <si>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</si>
  <si>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</si>
  <si>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</si>
  <si>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</si>
  <si>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</si>
  <si>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</si>
  <si>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</si>
  <si>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</si>
  <si>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</si>
  <si>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</si>
  <si>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</si>
  <si>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</si>
  <si>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</si>
  <si>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</si>
  <si>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</si>
  <si>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</si>
  <si>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</si>
  <si>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</si>
  <si>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</si>
  <si>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</si>
  <si>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</si>
  <si>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</si>
  <si>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</si>
  <si>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</si>
  <si>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</si>
  <si>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</si>
  <si>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</si>
  <si>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</si>
  <si>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</si>
  <si>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</si>
  <si>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</si>
  <si>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</si>
  <si>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</si>
  <si>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</si>
  <si>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</si>
  <si>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</si>
  <si>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</si>
  <si>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</si>
  <si>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</si>
  <si>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</si>
  <si>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</si>
  <si>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</si>
  <si>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</si>
  <si>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</si>
  <si>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</si>
  <si>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</si>
  <si>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</si>
  <si>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</si>
  <si>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</si>
  <si>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</si>
  <si>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</si>
  <si>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</si>
  <si>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</si>
  <si>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</si>
  <si>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</si>
  <si>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</si>
  <si>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</si>
  <si>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</si>
  <si>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</si>
  <si>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</si>
  <si>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</si>
  <si>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</si>
  <si>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</si>
  <si>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</si>
  <si>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</si>
  <si>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</si>
  <si>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</si>
  <si>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</si>
  <si>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</si>
  <si>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</si>
  <si>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</si>
  <si>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</si>
  <si>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</si>
  <si>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</si>
  <si>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</si>
  <si>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</si>
  <si>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</si>
  <si>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</si>
  <si>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</si>
  <si>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</si>
  <si>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</si>
  <si>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</si>
  <si>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</si>
  <si>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</si>
  <si>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</si>
  <si>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</si>
  <si>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</si>
  <si>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</si>
  <si>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</si>
  <si>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</si>
  <si>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</si>
  <si>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</si>
  <si>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</si>
  <si>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</si>
  <si>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</si>
  <si>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</si>
  <si>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</si>
  <si>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</si>
  <si>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</si>
  <si>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</si>
  <si>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</si>
  <si>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</si>
  <si>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</si>
  <si>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</si>
  <si>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</si>
  <si>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</si>
  <si>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</si>
  <si>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</si>
  <si>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</si>
  <si>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</si>
  <si>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</si>
  <si>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</si>
  <si>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</si>
  <si>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</si>
  <si>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</si>
  <si>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</si>
  <si>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</si>
  <si>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</si>
  <si>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</si>
  <si>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</si>
  <si>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</si>
  <si>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</si>
  <si>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</si>
  <si>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</si>
  <si>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</si>
  <si>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</si>
  <si>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</si>
  <si>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</si>
  <si>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</si>
  <si>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</si>
  <si>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</si>
  <si>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</si>
  <si>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</si>
  <si>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</si>
  <si>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</si>
  <si>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</si>
  <si>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</si>
  <si>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</si>
  <si>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</si>
  <si>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</si>
  <si>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</si>
  <si>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</si>
  <si>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</si>
  <si>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</si>
  <si>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</si>
  <si>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</si>
  <si>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</si>
  <si>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</si>
  <si>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</si>
  <si>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</si>
  <si>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</si>
  <si>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</si>
  <si>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</si>
  <si>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</si>
  <si>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</si>
  <si>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</si>
  <si>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</si>
  <si>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</si>
  <si>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</si>
  <si>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</si>
  <si>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</si>
  <si>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</si>
  <si>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</si>
  <si>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</si>
  <si>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</si>
  <si>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</si>
  <si>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</si>
  <si>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</si>
  <si>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</si>
  <si>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</si>
  <si>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</si>
  <si>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</si>
  <si>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</si>
  <si>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</si>
  <si>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</si>
  <si>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</si>
  <si>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</si>
  <si>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</si>
  <si>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</si>
  <si>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</si>
  <si>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</si>
  <si>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</si>
  <si>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</si>
  <si>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</si>
  <si>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</si>
  <si>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</si>
  <si>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</si>
  <si>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</si>
  <si>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</si>
  <si>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</si>
  <si>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</si>
  <si>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</si>
  <si>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</si>
  <si>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</si>
  <si>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</si>
  <si>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</si>
  <si>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</si>
  <si>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</si>
  <si>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</si>
  <si>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</si>
  <si>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</si>
  <si>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</si>
  <si>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</si>
  <si>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</si>
  <si>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</si>
  <si>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</si>
  <si>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</si>
  <si>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</si>
  <si>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</si>
  <si>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</si>
  <si>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</si>
  <si>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</si>
  <si>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</si>
  <si>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</si>
  <si>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</si>
  <si>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</si>
  <si>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</si>
  <si>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</si>
  <si>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</si>
  <si>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</si>
  <si>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</si>
  <si>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</si>
  <si>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</si>
  <si>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</si>
  <si>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</si>
  <si>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</si>
  <si>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</si>
  <si>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</si>
  <si>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</si>
  <si>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</si>
  <si>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</si>
  <si>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</si>
  <si>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</si>
  <si>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</si>
  <si>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</si>
  <si>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</si>
  <si>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</si>
  <si>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</si>
  <si>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</si>
  <si>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</si>
  <si>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</si>
  <si>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</si>
  <si>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</si>
  <si>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</si>
  <si>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</si>
  <si>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</si>
  <si>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</si>
  <si>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</si>
  <si>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</si>
  <si>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</si>
  <si>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</si>
  <si>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</si>
  <si>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</si>
  <si>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</si>
  <si>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</si>
  <si>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</si>
  <si>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</si>
  <si>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</si>
  <si>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</si>
  <si>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</si>
  <si>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</si>
  <si>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</si>
  <si>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</si>
  <si>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</si>
  <si>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</si>
  <si>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</si>
  <si>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</si>
  <si>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</si>
  <si>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</si>
  <si>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</si>
  <si>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</si>
  <si>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</si>
  <si>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</si>
  <si>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</si>
  <si>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</si>
  <si>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</si>
  <si>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</si>
  <si>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</si>
  <si>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</si>
  <si>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</si>
  <si>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</si>
  <si>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</si>
  <si>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</si>
  <si>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</si>
  <si>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</si>
  <si>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</si>
  <si>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</si>
  <si>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</si>
  <si>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</si>
  <si>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</si>
  <si>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</si>
  <si>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</si>
  <si>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</si>
  <si>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</si>
  <si>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</si>
  <si>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</si>
  <si>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</si>
  <si>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</si>
  <si>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</si>
  <si>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</si>
  <si>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</si>
  <si>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</si>
  <si>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</si>
  <si>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</si>
  <si>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</si>
  <si>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</si>
  <si>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</si>
  <si>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</si>
  <si>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</si>
  <si>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</si>
  <si>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</si>
  <si>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</si>
  <si>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</si>
  <si>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</si>
  <si>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</si>
  <si>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</si>
  <si>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</si>
  <si>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</si>
  <si>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</si>
  <si>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</si>
  <si>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</si>
  <si>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</si>
  <si>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</si>
  <si>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</si>
  <si>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</si>
  <si>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</si>
  <si>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</si>
  <si>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</si>
  <si>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</si>
  <si>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</si>
  <si>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</si>
  <si>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</si>
  <si>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</si>
  <si>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</si>
  <si>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</si>
  <si>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</si>
  <si>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</si>
  <si>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</si>
  <si>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</si>
  <si>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</si>
  <si>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</si>
  <si>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</si>
  <si>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</si>
  <si>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</si>
  <si>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</si>
  <si>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</si>
  <si>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</si>
  <si>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</si>
  <si>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</si>
  <si>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</si>
  <si>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</si>
  <si>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</si>
  <si>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</si>
  <si>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</si>
  <si>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</si>
  <si>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</si>
  <si>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</si>
  <si>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</si>
  <si>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</si>
  <si>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</si>
  <si>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</si>
  <si>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</si>
  <si>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</si>
  <si>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</si>
  <si>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</si>
  <si>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</si>
  <si>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</si>
  <si>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</si>
  <si>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</si>
  <si>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</si>
  <si>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</si>
  <si>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</si>
  <si>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</si>
  <si>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</si>
  <si>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</si>
  <si>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</si>
  <si>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</si>
  <si>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</si>
  <si>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</si>
  <si>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</si>
  <si>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</si>
  <si>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</si>
  <si>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</si>
  <si>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</si>
  <si>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</si>
  <si>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</si>
  <si>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</si>
  <si>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</si>
  <si>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</si>
  <si>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</si>
  <si>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</si>
  <si>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</si>
  <si>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</si>
  <si>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</si>
  <si>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</si>
  <si>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</si>
  <si>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</si>
  <si>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</si>
  <si>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</si>
  <si>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</si>
  <si>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</si>
  <si>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</si>
  <si>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</si>
  <si>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</si>
  <si>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</si>
  <si>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</si>
  <si>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</si>
  <si>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</si>
  <si>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</si>
  <si>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</si>
  <si>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</si>
  <si>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</si>
  <si>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</si>
  <si>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</si>
  <si>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</si>
  <si>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</si>
  <si>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</si>
  <si>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</si>
  <si>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</si>
  <si>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</si>
  <si>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</si>
  <si>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</si>
  <si>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</si>
  <si>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</si>
  <si>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</si>
  <si>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</si>
  <si>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</si>
  <si>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</si>
  <si>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</si>
  <si>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</si>
  <si>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</si>
  <si>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</si>
  <si>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</si>
  <si>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</si>
  <si>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</si>
  <si>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</si>
  <si>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</si>
  <si>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</si>
  <si>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</si>
  <si>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</si>
  <si>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</si>
  <si>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</si>
  <si>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</si>
  <si>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</si>
  <si>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</si>
  <si>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</si>
  <si>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</si>
  <si>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</si>
  <si>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</si>
  <si>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</si>
  <si>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</si>
  <si>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</si>
  <si>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</si>
  <si>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</si>
  <si>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</si>
  <si>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</si>
  <si>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</si>
  <si>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</si>
  <si>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</si>
  <si>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</si>
  <si>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</si>
  <si>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</si>
  <si>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</si>
  <si>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</si>
  <si>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</si>
  <si>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</si>
  <si>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</si>
  <si>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</si>
  <si>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</si>
  <si>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</si>
  <si>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</si>
  <si>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</si>
  <si>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</si>
  <si>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</si>
  <si>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</si>
  <si>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</si>
  <si>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</si>
  <si>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</si>
  <si>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</si>
  <si>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</si>
  <si>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</si>
  <si>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</si>
  <si>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</si>
  <si>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</si>
  <si>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</si>
  <si>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</si>
  <si>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</si>
  <si>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</si>
  <si>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</si>
  <si>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</si>
  <si>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</si>
  <si>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</si>
  <si>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</si>
  <si>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</si>
  <si>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</si>
  <si>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</si>
  <si>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</si>
  <si>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</si>
  <si>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</si>
  <si>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</si>
  <si>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</si>
  <si>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</si>
  <si>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</si>
  <si>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</si>
  <si>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</si>
  <si>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</si>
  <si>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</si>
  <si>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</si>
  <si>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</si>
  <si>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</si>
  <si>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</si>
  <si>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</si>
  <si>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</si>
  <si>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</si>
  <si>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</si>
  <si>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</si>
  <si>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</si>
  <si>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</si>
  <si>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</si>
  <si>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</si>
  <si>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</si>
  <si>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</si>
  <si>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</si>
  <si>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</si>
  <si>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</si>
  <si>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</si>
  <si>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</si>
  <si>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</si>
  <si>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</si>
  <si>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</si>
  <si>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</si>
  <si>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</si>
  <si>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</si>
  <si>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</si>
  <si>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</si>
  <si>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</si>
  <si>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</si>
  <si>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</si>
  <si>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</si>
  <si>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</si>
  <si>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</si>
  <si>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</si>
  <si>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</si>
  <si>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</si>
  <si>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</si>
  <si>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</si>
  <si>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</si>
  <si>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</si>
  <si>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</si>
  <si>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</si>
  <si>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</si>
  <si>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</si>
  <si>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</si>
  <si>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</si>
  <si>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</si>
  <si>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</si>
  <si>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</si>
  <si>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</si>
  <si>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</si>
  <si>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</si>
  <si>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</si>
  <si>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</si>
  <si>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</si>
  <si>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</si>
  <si>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</si>
  <si>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</si>
  <si>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</si>
  <si>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</si>
  <si>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</si>
  <si>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</si>
  <si>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</si>
  <si>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</si>
  <si>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</si>
  <si>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</si>
  <si>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</si>
  <si>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</si>
  <si>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</si>
  <si>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</si>
  <si>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</si>
  <si>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</si>
  <si>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</si>
  <si>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</si>
  <si>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</si>
  <si>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</si>
  <si>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</si>
  <si>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</si>
  <si>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</si>
  <si>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</si>
  <si>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</si>
  <si>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</si>
  <si>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</si>
  <si>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</si>
  <si>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</si>
  <si>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</si>
  <si>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</si>
  <si>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</si>
  <si>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</si>
  <si>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</si>
  <si>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</si>
  <si>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</si>
  <si>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</si>
  <si>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</si>
  <si>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</si>
  <si>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</si>
  <si>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</si>
  <si>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</si>
  <si>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</si>
  <si>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</si>
  <si>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</si>
  <si>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</si>
  <si>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</si>
  <si>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</si>
  <si>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</si>
  <si>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</si>
  <si>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</si>
  <si>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</si>
  <si>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</si>
  <si>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</si>
  <si>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</si>
  <si>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</si>
  <si>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</si>
  <si>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</si>
  <si>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</si>
  <si>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</si>
  <si>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</si>
  <si>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</si>
  <si>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</si>
  <si>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</si>
  <si>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</si>
  <si>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</si>
  <si>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</si>
  <si>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</si>
  <si>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</si>
  <si>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</si>
  <si>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</si>
  <si>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</si>
  <si>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</si>
  <si>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</si>
  <si>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</si>
  <si>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</si>
  <si>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</si>
  <si>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</si>
  <si>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</si>
  <si>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</si>
  <si>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</si>
  <si>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</si>
  <si>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</si>
  <si>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</si>
  <si>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</si>
  <si>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</si>
  <si>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</si>
  <si>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</si>
  <si>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</si>
  <si>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</si>
  <si>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</si>
  <si>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</si>
  <si>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</si>
  <si>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</si>
  <si>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</si>
  <si>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</si>
  <si>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</si>
  <si>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</si>
  <si>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</si>
  <si>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</si>
  <si>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</si>
  <si>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</si>
  <si>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</si>
  <si>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</si>
  <si>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</si>
  <si>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</si>
  <si>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</si>
  <si>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</si>
  <si>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</si>
  <si>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</si>
  <si>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</si>
  <si>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</si>
  <si>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</si>
  <si>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</si>
  <si>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</si>
  <si>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</si>
  <si>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</si>
  <si>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</si>
  <si>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</si>
  <si>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</si>
  <si>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</si>
  <si>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</si>
  <si>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</si>
  <si>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</si>
  <si>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</si>
  <si>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</si>
  <si>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</si>
  <si>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</si>
  <si>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</si>
  <si>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</si>
  <si>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</si>
  <si>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</si>
  <si>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</si>
  <si>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</si>
  <si>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</si>
  <si>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</si>
  <si>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</si>
  <si>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</si>
  <si>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</si>
  <si>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</si>
  <si>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</si>
  <si>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</si>
  <si>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</si>
  <si>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</si>
  <si>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</si>
  <si>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</si>
  <si>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</si>
  <si>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</si>
  <si>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</si>
  <si>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</si>
  <si>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</si>
  <si>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</si>
  <si>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</si>
  <si>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</si>
  <si>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</si>
  <si>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</si>
  <si>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</si>
  <si>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</si>
  <si>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</si>
  <si>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</si>
  <si>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</si>
  <si>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</si>
  <si>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</si>
  <si>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</si>
  <si>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</si>
  <si>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</si>
  <si>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</si>
  <si>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</si>
  <si>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</si>
  <si>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</si>
  <si>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</si>
  <si>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</si>
  <si>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</si>
  <si>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</si>
  <si>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</si>
  <si>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</si>
  <si>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</si>
  <si>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</si>
  <si>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</si>
  <si>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</si>
  <si>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</si>
  <si>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</si>
  <si>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</si>
  <si>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</si>
  <si>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</si>
  <si>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</si>
  <si>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</si>
  <si>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</si>
  <si>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</si>
  <si>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</si>
  <si>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</si>
  <si>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</si>
  <si>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</si>
  <si>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</si>
  <si>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</si>
  <si>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</si>
  <si>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</si>
  <si>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</si>
  <si>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</si>
  <si>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</si>
  <si>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</si>
  <si>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</si>
  <si>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</si>
  <si>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</si>
  <si>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</si>
  <si>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</si>
  <si>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</si>
  <si>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</si>
  <si>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</si>
  <si>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</si>
  <si>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</si>
  <si>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</si>
  <si>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</si>
  <si>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</si>
  <si>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</si>
  <si>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</si>
  <si>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</si>
  <si>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</si>
  <si>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</si>
  <si>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</si>
  <si>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</si>
  <si>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</si>
  <si>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</si>
  <si>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</si>
  <si>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</si>
  <si>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</si>
  <si>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</si>
  <si>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</si>
  <si>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</si>
  <si>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</si>
  <si>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</si>
  <si>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</si>
  <si>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</si>
  <si>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</si>
  <si>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</si>
  <si>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</si>
  <si>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</si>
  <si>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</si>
  <si>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</si>
  <si>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</si>
  <si>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</si>
  <si>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</si>
  <si>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</si>
  <si>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</si>
  <si>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</si>
  <si>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</si>
  <si>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</si>
  <si>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</si>
  <si>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</si>
  <si>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</si>
  <si>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</si>
  <si>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</si>
  <si>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</si>
  <si>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</si>
  <si>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</si>
  <si>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</si>
  <si>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</si>
  <si>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</si>
  <si>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</si>
  <si>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</si>
  <si>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</si>
  <si>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</si>
  <si>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</si>
  <si>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</si>
  <si>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</si>
  <si>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</si>
  <si>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</si>
  <si>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</si>
  <si>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</si>
  <si>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</si>
  <si>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</si>
  <si>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</si>
  <si>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</si>
  <si>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</si>
  <si>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</si>
  <si>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</si>
  <si>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</si>
  <si>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</si>
  <si>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</si>
  <si>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</si>
  <si>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</si>
  <si>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</si>
  <si>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</si>
  <si>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</si>
  <si>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</si>
  <si>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</si>
  <si>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</si>
  <si>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</si>
  <si>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</si>
  <si>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</si>
  <si>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</si>
  <si>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</si>
  <si>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</si>
  <si>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</si>
  <si>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</si>
  <si>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</si>
  <si>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</si>
  <si>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</si>
  <si>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</si>
  <si>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</si>
  <si>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</si>
  <si>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</si>
  <si>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</si>
  <si>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</si>
  <si>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</si>
  <si>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</si>
  <si>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</si>
  <si>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</si>
  <si>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</si>
  <si>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</si>
  <si>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</si>
  <si>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</si>
  <si>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</si>
  <si>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</si>
  <si>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</si>
  <si>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</si>
  <si>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</si>
  <si>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</si>
  <si>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</si>
  <si>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</si>
  <si>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</si>
  <si>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</si>
  <si>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</si>
  <si>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</si>
  <si>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</si>
  <si>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</si>
  <si>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</si>
  <si>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</si>
  <si>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</si>
  <si>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</si>
  <si>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</si>
  <si>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</si>
  <si>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</si>
  <si>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</si>
  <si>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</si>
  <si>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</si>
  <si>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</si>
  <si>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</si>
  <si>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</si>
  <si>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</si>
  <si>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</si>
  <si>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</si>
  <si>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</si>
  <si>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</si>
  <si>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</si>
  <si>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</si>
  <si>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</si>
  <si>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</si>
  <si>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</si>
  <si>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</si>
  <si>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</si>
  <si>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</si>
  <si>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</si>
  <si>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</si>
  <si>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</si>
  <si>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</si>
  <si>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</si>
  <si>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</si>
  <si>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</si>
  <si>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</si>
  <si>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</si>
  <si>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</si>
  <si>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</si>
  <si>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</si>
  <si>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</si>
  <si>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</si>
  <si>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</si>
  <si>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</si>
  <si>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</si>
  <si>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</si>
  <si>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</si>
  <si>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</si>
  <si>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</si>
  <si>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</si>
  <si>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</si>
  <si>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</si>
  <si>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</si>
  <si>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</si>
  <si>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</si>
  <si>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</si>
  <si>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</si>
  <si>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</si>
  <si>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</si>
  <si>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</si>
  <si>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</si>
  <si>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</si>
  <si>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</si>
  <si>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</si>
  <si>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</si>
  <si>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</si>
  <si>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</si>
  <si>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</si>
  <si>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</si>
  <si>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</si>
  <si>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</si>
  <si>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</si>
  <si>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</si>
  <si>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</si>
  <si>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</si>
  <si>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</si>
  <si>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</si>
  <si>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</si>
  <si>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</si>
  <si>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</si>
  <si>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</si>
  <si>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</si>
  <si>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</si>
  <si>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</si>
  <si>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</si>
  <si>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</si>
  <si>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</si>
  <si>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</si>
  <si>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</si>
  <si>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</si>
  <si>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</si>
  <si>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</si>
  <si>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</si>
  <si>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</si>
  <si>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</si>
  <si>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</si>
  <si>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</si>
  <si>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</si>
  <si>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</si>
  <si>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</si>
  <si>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</si>
  <si>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</si>
  <si>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</si>
  <si>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</si>
  <si>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</si>
  <si>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</si>
  <si>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</si>
  <si>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</si>
  <si>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</si>
  <si>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</si>
  <si>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</si>
  <si>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</si>
  <si>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</si>
  <si>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</si>
  <si>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</si>
  <si>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</si>
  <si>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</si>
  <si>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</si>
  <si>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</si>
  <si>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</si>
  <si>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</si>
  <si>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</si>
  <si>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</si>
  <si>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</si>
  <si>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</si>
  <si>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</si>
  <si>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</si>
  <si>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</si>
  <si>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</si>
  <si>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</si>
  <si>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</si>
  <si>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</si>
  <si>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</si>
  <si>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</si>
  <si>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</si>
  <si>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</si>
  <si>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</si>
  <si>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</si>
  <si>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</si>
  <si>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</si>
  <si>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</si>
  <si>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</si>
  <si>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</si>
  <si>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</si>
  <si>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</si>
  <si>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</si>
  <si>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</si>
  <si>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</si>
  <si>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</si>
  <si>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</si>
  <si>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</si>
  <si>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</si>
  <si>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</si>
  <si>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</si>
  <si>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</si>
  <si>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</si>
  <si>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</si>
  <si>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</si>
  <si>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</si>
  <si>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</si>
  <si>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</si>
  <si>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</si>
  <si>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</si>
  <si>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</si>
  <si>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</si>
  <si>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</si>
  <si>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</si>
  <si>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</si>
  <si>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</si>
  <si>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</si>
  <si>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</si>
  <si>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</si>
  <si>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</si>
  <si>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</si>
  <si>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</si>
  <si>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</si>
  <si>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</si>
  <si>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</si>
  <si>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</si>
  <si>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</si>
  <si>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</si>
  <si>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</si>
  <si>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</si>
  <si>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</si>
  <si>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</si>
  <si>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</si>
  <si>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</si>
  <si>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</si>
  <si>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</si>
  <si>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</si>
  <si>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</si>
  <si>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</si>
  <si>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</si>
  <si>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</si>
  <si>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</si>
  <si>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</si>
  <si>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</si>
  <si>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</si>
  <si>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</si>
  <si>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</si>
  <si>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</si>
  <si>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</si>
  <si>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</si>
  <si>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</si>
  <si>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</si>
  <si>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</si>
  <si>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</si>
  <si>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</si>
  <si>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</si>
  <si>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</si>
  <si>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</si>
  <si>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</si>
  <si>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</si>
  <si>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</si>
  <si>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</si>
  <si>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</si>
  <si>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</si>
  <si>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</si>
  <si>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</si>
  <si>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</si>
  <si>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</si>
  <si>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</si>
  <si>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</si>
  <si>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</si>
  <si>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</si>
  <si>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</si>
  <si>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</si>
  <si>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</si>
  <si>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</si>
  <si>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</si>
  <si>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</si>
  <si>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</si>
  <si>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</si>
  <si>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</si>
  <si>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</si>
  <si>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</si>
  <si>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</si>
  <si>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</si>
  <si>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</si>
  <si>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</si>
  <si>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</si>
  <si>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</si>
  <si>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</si>
  <si>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</si>
  <si>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</si>
  <si>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</si>
  <si>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</si>
  <si>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</si>
  <si>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</si>
  <si>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</si>
  <si>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</si>
  <si>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</si>
  <si>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</si>
  <si>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</si>
  <si>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</si>
  <si>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</si>
  <si>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</si>
  <si>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</si>
  <si>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</si>
  <si>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</si>
  <si>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</si>
  <si>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</si>
  <si>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</si>
  <si>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</si>
  <si>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</si>
  <si>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</si>
  <si>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</si>
  <si>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</si>
  <si>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</si>
  <si>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</si>
  <si>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</si>
  <si>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</si>
  <si>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</si>
  <si>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</si>
  <si>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</si>
  <si>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</si>
  <si>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</si>
  <si>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</si>
  <si>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</si>
  <si>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</si>
  <si>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</si>
  <si>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</si>
  <si>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</si>
  <si>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</si>
  <si>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</si>
  <si>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</si>
  <si>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</si>
  <si>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</si>
  <si>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</si>
  <si>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</si>
  <si>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</si>
  <si>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</si>
  <si>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</si>
  <si>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</si>
  <si>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</si>
  <si>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</si>
  <si>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</si>
  <si>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</si>
  <si>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</si>
  <si>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</si>
  <si>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</si>
  <si>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</si>
  <si>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</si>
  <si>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</si>
  <si>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</si>
  <si>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</si>
  <si>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</si>
  <si>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</si>
  <si>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</si>
  <si>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</si>
  <si>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</si>
  <si>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</si>
  <si>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</si>
  <si>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</si>
  <si>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</si>
  <si>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</si>
  <si>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</si>
  <si>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</si>
  <si>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</si>
  <si>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</si>
  <si>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</si>
  <si>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</si>
  <si>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</si>
  <si>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</si>
  <si>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</si>
  <si>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</si>
  <si>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</si>
  <si>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</si>
  <si>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</si>
  <si>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</si>
  <si>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</si>
  <si>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</si>
  <si>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</si>
  <si>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</si>
  <si>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</si>
  <si>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</si>
  <si>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</si>
  <si>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</si>
  <si>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</si>
  <si>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</si>
  <si>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</si>
  <si>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</si>
  <si>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</si>
  <si>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</si>
  <si>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</si>
  <si>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</si>
  <si>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</si>
  <si>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</si>
  <si>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</si>
  <si>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</si>
  <si>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</si>
  <si>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</si>
  <si>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</si>
  <si>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</si>
  <si>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</si>
  <si>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</si>
  <si>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</si>
  <si>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</si>
  <si>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</si>
  <si>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</si>
  <si>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</si>
  <si>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</si>
  <si>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</si>
  <si>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</si>
  <si>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</si>
  <si>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</si>
  <si>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</si>
  <si>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</si>
  <si>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</si>
  <si>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</si>
  <si>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</si>
  <si>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</si>
  <si>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</si>
  <si>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</si>
  <si>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</si>
  <si>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</si>
  <si>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</si>
  <si>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</si>
  <si>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</si>
  <si>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</si>
  <si>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</si>
  <si>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</si>
  <si>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</si>
  <si>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</si>
  <si>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</si>
  <si>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</si>
  <si>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</si>
  <si>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</si>
  <si>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</si>
  <si>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</si>
  <si>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</si>
  <si>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</si>
  <si>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</si>
  <si>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</si>
  <si>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</si>
  <si>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</si>
  <si>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</si>
  <si>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</si>
  <si>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</si>
  <si>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</si>
  <si>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</si>
  <si>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</si>
  <si>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</si>
  <si>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</si>
  <si>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</si>
  <si>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</si>
  <si>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</si>
  <si>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</si>
  <si>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</si>
  <si>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</si>
  <si>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</si>
  <si>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</si>
  <si>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</si>
  <si>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</si>
  <si>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</si>
  <si>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</si>
  <si>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</si>
  <si>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</si>
  <si>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</si>
  <si>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</si>
  <si>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</si>
  <si>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</si>
  <si>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</si>
  <si>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</si>
  <si>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</si>
  <si>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</si>
  <si>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</si>
  <si>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</si>
  <si>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</si>
  <si>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</si>
  <si>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</si>
  <si>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</si>
  <si>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</si>
  <si>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</si>
  <si>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</si>
  <si>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</si>
  <si>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</si>
  <si>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</si>
  <si>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</si>
  <si>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</si>
  <si>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</si>
  <si>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</si>
  <si>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</si>
  <si>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</si>
  <si>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</si>
  <si>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</si>
  <si>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</si>
  <si>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</si>
  <si>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</si>
  <si>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</si>
  <si>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</si>
  <si>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</si>
  <si>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</si>
  <si>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</si>
  <si>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</si>
  <si>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</si>
  <si>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</si>
  <si>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</si>
  <si>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</si>
  <si>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</si>
  <si>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</si>
  <si>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</si>
  <si>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</si>
  <si>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</si>
  <si>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</si>
  <si>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</si>
  <si>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</si>
  <si>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</si>
  <si>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</si>
  <si>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</si>
  <si>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</si>
  <si>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</si>
  <si>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</si>
  <si>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</si>
  <si>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</si>
  <si>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</si>
  <si>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</si>
  <si>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</si>
  <si>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</si>
  <si>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</si>
  <si>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</si>
  <si>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</si>
  <si>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</si>
  <si>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</si>
  <si>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</si>
  <si>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</si>
  <si>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</si>
  <si>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</si>
  <si>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</si>
  <si>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</si>
  <si>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</si>
  <si>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</si>
  <si>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</si>
  <si>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</si>
  <si>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</si>
  <si>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</si>
  <si>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</si>
  <si>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</si>
  <si>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</si>
  <si>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</si>
  <si>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</si>
  <si>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</si>
  <si>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</si>
  <si>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</si>
  <si>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</si>
  <si>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</si>
  <si>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</si>
  <si>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</si>
  <si>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</si>
  <si>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</si>
  <si>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</si>
  <si>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</si>
  <si>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</si>
  <si>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</si>
  <si>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</si>
  <si>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</si>
  <si>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</si>
  <si>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</si>
  <si>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</si>
  <si>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</si>
  <si>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</si>
  <si>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</si>
  <si>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</si>
  <si>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</si>
  <si>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</si>
  <si>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</si>
  <si>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</si>
  <si>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</si>
  <si>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</si>
  <si>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</si>
  <si>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</si>
  <si>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</si>
  <si>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</si>
  <si>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</si>
  <si>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</si>
  <si>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</si>
  <si>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</si>
  <si>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</si>
  <si>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</si>
  <si>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</si>
  <si>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</si>
  <si>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</si>
  <si>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</si>
  <si>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</si>
  <si>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</si>
  <si>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</si>
  <si>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</si>
  <si>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</si>
  <si>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</si>
  <si>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</si>
  <si>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</si>
  <si>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</si>
  <si>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</si>
  <si>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</si>
  <si>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</si>
  <si>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</si>
  <si>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</si>
  <si>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</si>
  <si>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</si>
  <si>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</si>
  <si>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</si>
  <si>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</si>
  <si>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</si>
  <si>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</si>
  <si>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</si>
  <si>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</si>
  <si>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</si>
  <si>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</si>
  <si>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</si>
  <si>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</si>
  <si>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</si>
  <si>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</si>
  <si>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</si>
  <si>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</si>
  <si>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</si>
  <si>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</si>
  <si>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</si>
  <si>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</si>
  <si>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</si>
  <si>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</si>
  <si>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</si>
  <si>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</si>
  <si>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</si>
  <si>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</si>
  <si>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</si>
  <si>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</si>
  <si>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</si>
  <si>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</si>
  <si>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</si>
  <si>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</si>
  <si>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</si>
  <si>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</si>
  <si>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</si>
  <si>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</si>
  <si>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</si>
  <si>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</si>
  <si>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</si>
  <si>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</si>
  <si>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</si>
  <si>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</si>
  <si>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</si>
  <si>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</si>
  <si>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</si>
  <si>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</si>
  <si>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</si>
  <si>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</si>
  <si>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</si>
  <si>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</si>
  <si>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</si>
  <si>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</si>
  <si>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</si>
  <si>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</si>
  <si>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</si>
  <si>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</si>
  <si>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</si>
  <si>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</si>
  <si>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</si>
  <si>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</si>
  <si>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</si>
  <si>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</si>
  <si>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</si>
  <si>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</si>
  <si>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</si>
  <si>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</si>
  <si>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</si>
  <si>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</si>
  <si>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</si>
  <si>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</si>
  <si>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</si>
  <si>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</si>
  <si>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</si>
  <si>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</si>
  <si>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</si>
  <si>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</si>
  <si>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</si>
  <si>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</si>
  <si>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</si>
  <si>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</si>
  <si>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</si>
  <si>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</si>
  <si>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</si>
  <si>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</si>
  <si>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</si>
  <si>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</si>
  <si>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</si>
  <si>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</si>
  <si>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</si>
  <si>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</si>
  <si>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</si>
  <si>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</si>
  <si>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</si>
  <si>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</si>
  <si>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</si>
  <si>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</si>
  <si>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</si>
  <si>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</si>
  <si>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</si>
  <si>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</si>
  <si>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</si>
  <si>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</si>
  <si>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</si>
  <si>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</si>
  <si>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</si>
  <si>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</si>
  <si>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</si>
  <si>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</si>
  <si>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</si>
  <si>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</si>
  <si>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</si>
  <si>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</si>
  <si>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</si>
  <si>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</si>
  <si>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</si>
  <si>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</si>
  <si>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</si>
  <si>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</si>
  <si>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</si>
  <si>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</si>
  <si>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</si>
  <si>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</si>
  <si>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</si>
  <si>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</si>
  <si>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</si>
  <si>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</si>
  <si>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</si>
  <si>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</si>
  <si>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</si>
  <si>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</si>
  <si>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</si>
  <si>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</si>
  <si>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</si>
  <si>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</si>
  <si>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</si>
  <si>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</si>
  <si>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</si>
  <si>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</si>
  <si>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</si>
  <si>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</si>
  <si>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</si>
  <si>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</si>
  <si>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</si>
  <si>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</si>
  <si>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</si>
  <si>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</si>
  <si>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</si>
  <si>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</si>
  <si>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</si>
  <si>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</si>
  <si>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</si>
  <si>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</si>
  <si>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</si>
  <si>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</si>
  <si>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</si>
  <si>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</si>
  <si>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</si>
  <si>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</si>
  <si>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</si>
  <si>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</si>
  <si>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</si>
  <si>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</si>
  <si>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</si>
  <si>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</si>
  <si>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</si>
  <si>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</si>
  <si>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</si>
  <si>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</si>
  <si>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</si>
  <si>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</si>
  <si>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</si>
  <si>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</si>
  <si>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</si>
  <si>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</si>
  <si>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</si>
  <si>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</si>
  <si>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</si>
  <si>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</si>
  <si>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</si>
  <si>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</si>
  <si>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</si>
  <si>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</si>
  <si>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</si>
  <si>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</si>
  <si>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</si>
  <si>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</si>
  <si>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</si>
  <si>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</si>
  <si>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</si>
  <si>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</si>
  <si>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</si>
  <si>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</si>
  <si>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</si>
  <si>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</si>
  <si>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</si>
  <si>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</si>
  <si>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</si>
  <si>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</si>
  <si>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</si>
  <si>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</si>
  <si>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</si>
  <si>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</si>
  <si>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</si>
  <si>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</si>
  <si>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</si>
  <si>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</si>
  <si>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</si>
  <si>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</si>
  <si>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</si>
  <si>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</si>
  <si>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</si>
  <si>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</si>
  <si>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</si>
  <si>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</si>
  <si>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</si>
  <si>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</si>
  <si>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</si>
  <si>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</si>
  <si>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</si>
  <si>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</si>
  <si>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</si>
  <si>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</si>
  <si>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</si>
  <si>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</si>
  <si>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</si>
  <si>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</si>
  <si>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</si>
  <si>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</si>
  <si>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</si>
  <si>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</si>
  <si>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</si>
  <si>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</si>
  <si>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</si>
  <si>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</si>
  <si>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</si>
  <si>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</si>
  <si>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</si>
  <si>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</si>
  <si>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</si>
  <si>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</si>
  <si>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</si>
  <si>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</si>
  <si>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</si>
  <si>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</si>
  <si>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</si>
  <si>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</si>
  <si>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</si>
  <si>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</si>
  <si>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</si>
  <si>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</si>
  <si>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</si>
  <si>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</si>
  <si>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</si>
  <si>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</si>
  <si>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</si>
  <si>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</si>
  <si>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</si>
  <si>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</si>
  <si>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</si>
  <si>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</si>
  <si>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</si>
  <si>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</si>
  <si>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</si>
  <si>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</si>
  <si>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</si>
  <si>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</si>
  <si>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</si>
  <si>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</si>
  <si>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</si>
  <si>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</si>
  <si>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</si>
  <si>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</si>
  <si>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</si>
  <si>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</si>
  <si>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</si>
  <si>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</si>
  <si>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</si>
  <si>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</si>
  <si>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</si>
  <si>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</si>
  <si>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</si>
  <si>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</si>
  <si>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</si>
  <si>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</si>
  <si>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</si>
  <si>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</si>
  <si>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</si>
  <si>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</si>
  <si>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</si>
  <si>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</si>
  <si>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</si>
  <si>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</si>
  <si>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</si>
  <si>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</si>
  <si>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</si>
  <si>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</si>
  <si>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</si>
  <si>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</si>
  <si>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</si>
  <si>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</si>
  <si>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</si>
  <si>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</si>
  <si>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</si>
  <si>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</si>
  <si>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</si>
  <si>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</si>
  <si>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</si>
  <si>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</si>
  <si>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</si>
  <si>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</si>
  <si>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</si>
  <si>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</si>
  <si>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</si>
  <si>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</si>
  <si>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</si>
  <si>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</si>
  <si>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</si>
  <si>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</si>
  <si>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</si>
  <si>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</si>
  <si>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</si>
  <si>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</si>
  <si>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</si>
  <si>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</si>
  <si>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</si>
  <si>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</si>
  <si>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</si>
  <si>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</si>
  <si>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</si>
  <si>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</si>
  <si>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</si>
  <si>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</si>
  <si>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</si>
  <si>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</si>
  <si>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</si>
  <si>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</si>
  <si>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</si>
  <si>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</si>
  <si>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</si>
  <si>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</si>
  <si>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</si>
  <si>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</si>
  <si>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</si>
  <si>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</si>
  <si>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</si>
  <si>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</si>
  <si>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</si>
  <si>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</si>
  <si>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</si>
  <si>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</si>
  <si>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</si>
  <si>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</si>
  <si>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</si>
  <si>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</si>
  <si>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</si>
  <si>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</si>
  <si>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</si>
  <si>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</si>
  <si>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</si>
  <si>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</si>
  <si>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</si>
  <si>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</si>
  <si>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</si>
  <si>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</si>
  <si>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</si>
  <si>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</si>
  <si>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</si>
  <si>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</si>
  <si>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</si>
  <si>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</si>
  <si>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</si>
  <si>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</si>
  <si>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</si>
  <si>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</si>
  <si>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</si>
  <si>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</si>
  <si>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</si>
  <si>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</si>
  <si>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</si>
  <si>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</si>
  <si>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</si>
  <si>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</si>
  <si>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</si>
  <si>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</si>
  <si>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</si>
  <si>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</si>
  <si>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</si>
  <si>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</si>
  <si>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</si>
  <si>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</si>
  <si>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</si>
  <si>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</si>
  <si>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</si>
  <si>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</si>
  <si>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</si>
  <si>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</si>
  <si>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</si>
  <si>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</si>
  <si>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</si>
  <si>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</si>
  <si>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</si>
  <si>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</si>
  <si>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</si>
  <si>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</si>
  <si>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</si>
  <si>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</si>
  <si>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</si>
  <si>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</si>
  <si>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</si>
  <si>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</si>
  <si>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</si>
  <si>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</si>
  <si>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</si>
  <si>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</si>
  <si>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</si>
  <si>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</si>
  <si>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</si>
  <si>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</si>
  <si>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</si>
  <si>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</si>
  <si>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</si>
  <si>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</si>
  <si>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</si>
  <si>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</si>
  <si>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</si>
  <si>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</si>
  <si>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</si>
  <si>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</si>
  <si>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</si>
  <si>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</si>
  <si>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</si>
  <si>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</si>
  <si>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</si>
  <si>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</si>
  <si>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</si>
  <si>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</si>
  <si>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</si>
  <si>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</si>
  <si>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</si>
  <si>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</si>
  <si>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</si>
  <si>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</si>
  <si>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</si>
  <si>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</si>
  <si>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</si>
  <si>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</si>
  <si>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</si>
  <si>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</si>
  <si>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</si>
  <si>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</si>
  <si>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</si>
  <si>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</si>
  <si>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</si>
  <si>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</si>
  <si>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</si>
  <si>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</si>
  <si>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</si>
  <si>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</si>
  <si>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</si>
  <si>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</si>
  <si>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</si>
  <si>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</si>
  <si>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</si>
  <si>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</si>
  <si>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</si>
  <si>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</si>
  <si>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</si>
  <si>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</si>
  <si>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</si>
  <si>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</si>
  <si>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</si>
  <si>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</si>
  <si>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</si>
  <si>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</si>
  <si>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</si>
  <si>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</si>
  <si>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</si>
  <si>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</si>
  <si>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</si>
  <si>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</si>
  <si>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</si>
  <si>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</si>
  <si>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</si>
  <si>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</si>
  <si>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</si>
  <si>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</si>
  <si>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</si>
  <si>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</si>
  <si>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</si>
  <si>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</si>
  <si>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</si>
  <si>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</si>
  <si>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</si>
  <si>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</si>
  <si>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</si>
  <si>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</si>
  <si>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</si>
  <si>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</si>
  <si>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</si>
  <si>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</si>
  <si>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</si>
  <si>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</si>
  <si>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</si>
  <si>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</si>
  <si>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</si>
  <si>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</si>
  <si>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</si>
  <si>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</si>
  <si>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</si>
  <si>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</si>
  <si>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</si>
  <si>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</si>
  <si>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</si>
  <si>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</si>
  <si>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</si>
  <si>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</si>
  <si>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</si>
  <si>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</si>
  <si>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</si>
  <si>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</si>
  <si>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</si>
  <si>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</si>
  <si>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</si>
  <si>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</si>
  <si>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</si>
  <si>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</si>
  <si>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</si>
  <si>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</si>
  <si>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</si>
  <si>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</si>
  <si>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</si>
  <si>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</si>
  <si>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</si>
  <si>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</si>
  <si>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</si>
  <si>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</si>
  <si>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</si>
  <si>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</si>
  <si>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</si>
  <si>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</si>
  <si>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</si>
  <si>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</si>
  <si>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</si>
  <si>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</si>
  <si>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</si>
  <si>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</si>
  <si>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</si>
  <si>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</si>
  <si>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</si>
  <si>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</si>
  <si>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</si>
  <si>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</si>
  <si>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</si>
  <si>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</si>
  <si>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</si>
  <si>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</si>
  <si>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</si>
  <si>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</si>
  <si>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</si>
  <si>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</si>
  <si>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</si>
  <si>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</si>
  <si>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</si>
  <si>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</si>
  <si>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</si>
  <si>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</si>
  <si>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</si>
  <si>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</si>
  <si>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</si>
  <si>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</si>
  <si>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</si>
  <si>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</si>
  <si>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</si>
  <si>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</si>
  <si>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</si>
  <si>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</si>
  <si>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</si>
  <si>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</si>
  <si>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</si>
  <si>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</si>
  <si>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</si>
  <si>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</si>
  <si>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</si>
  <si>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</si>
  <si>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</si>
  <si>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</si>
  <si>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</si>
  <si>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</si>
  <si>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</si>
  <si>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</si>
  <si>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</si>
  <si>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</si>
  <si>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</si>
  <si>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</si>
  <si>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</si>
  <si>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</si>
  <si>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</si>
  <si>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</si>
  <si>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</si>
  <si>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</si>
  <si>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</si>
  <si>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</si>
  <si>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</si>
  <si>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</si>
  <si>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</si>
  <si>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</si>
  <si>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</si>
  <si>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</si>
  <si>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</si>
  <si>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</si>
  <si>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</si>
  <si>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</si>
  <si>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</si>
  <si>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</si>
  <si>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</si>
  <si>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</si>
  <si>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</si>
  <si>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</si>
  <si>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</si>
  <si>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</si>
  <si>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</si>
  <si>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</si>
  <si>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</si>
  <si>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</si>
  <si>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</si>
  <si>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</si>
  <si>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</si>
  <si>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</si>
  <si>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</si>
  <si>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</si>
  <si>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</si>
  <si>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</si>
  <si>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</si>
  <si>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</si>
  <si>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</si>
  <si>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</si>
  <si>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</si>
  <si>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</si>
  <si>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</si>
  <si>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</si>
  <si>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</si>
  <si>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</si>
  <si>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</si>
  <si>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</si>
  <si>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</si>
  <si>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</si>
  <si>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</si>
  <si>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</si>
  <si>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</si>
  <si>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</si>
  <si>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</si>
  <si>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</si>
  <si>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</si>
  <si>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</si>
  <si>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</si>
  <si>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</si>
  <si>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</si>
  <si>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</si>
  <si>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</si>
  <si>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</si>
  <si>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</si>
  <si>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</si>
  <si>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</si>
  <si>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</si>
  <si>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</si>
  <si>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</si>
  <si>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</si>
  <si>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</si>
  <si>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</si>
  <si>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</si>
  <si>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</si>
  <si>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</si>
  <si>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</si>
  <si>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</si>
  <si>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</si>
  <si>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</si>
  <si>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</si>
  <si>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</si>
  <si>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</si>
  <si>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</si>
  <si>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</si>
  <si>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</si>
  <si>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</si>
  <si>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</si>
  <si>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</si>
  <si>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</si>
  <si>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</si>
  <si>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</si>
  <si>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</si>
  <si>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</si>
  <si>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</si>
  <si>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</si>
  <si>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</si>
  <si>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</si>
  <si>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</si>
  <si>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</si>
  <si>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</si>
  <si>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</si>
  <si>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</si>
  <si>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</si>
  <si>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</si>
  <si>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</si>
  <si>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</si>
  <si>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</si>
  <si>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</si>
  <si>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</si>
  <si>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</si>
  <si>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</si>
  <si>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</si>
  <si>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</si>
  <si>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</si>
  <si>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</si>
  <si>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</si>
  <si>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</si>
  <si>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</si>
  <si>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</si>
  <si>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</si>
  <si>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</si>
  <si>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</si>
  <si>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</si>
  <si>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</si>
  <si>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</si>
  <si>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</si>
  <si>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</si>
  <si>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</si>
  <si>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</si>
  <si>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</si>
  <si>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</si>
  <si>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</si>
  <si>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</si>
  <si>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</si>
  <si>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</si>
  <si>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</si>
  <si>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</si>
  <si>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</si>
  <si>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</si>
  <si>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</si>
  <si>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</si>
  <si>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</si>
  <si>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</si>
  <si>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</si>
  <si>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</si>
  <si>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</si>
  <si>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</si>
  <si>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</si>
  <si>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</si>
  <si>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</si>
  <si>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</si>
  <si>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</si>
  <si>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</si>
  <si>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</si>
  <si>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</si>
  <si>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</si>
  <si>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</si>
  <si>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</si>
  <si>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</si>
  <si>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</si>
  <si>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</si>
  <si>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</si>
  <si>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</si>
  <si>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</si>
  <si>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</si>
  <si>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</si>
  <si>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</si>
  <si>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</si>
  <si>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</si>
  <si>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</si>
  <si>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</si>
  <si>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</si>
  <si>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</si>
  <si>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</si>
  <si>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</si>
  <si>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</si>
  <si>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</si>
  <si>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</si>
  <si>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</si>
  <si>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</si>
  <si>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</si>
  <si>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</si>
  <si>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</si>
  <si>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</si>
  <si>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</si>
  <si>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</si>
  <si>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</si>
  <si>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</si>
  <si>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</si>
  <si>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</si>
  <si>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</si>
  <si>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</si>
  <si>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</si>
  <si>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</si>
  <si>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</si>
  <si>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</si>
  <si>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</si>
  <si>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</si>
  <si>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</si>
  <si>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</si>
  <si>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</si>
  <si>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</si>
  <si>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</si>
  <si>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</si>
  <si>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</si>
  <si>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</si>
  <si>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</si>
  <si>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</si>
  <si>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</si>
  <si>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</si>
  <si>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</si>
  <si>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</si>
  <si>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</si>
  <si>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</si>
  <si>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</si>
  <si>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</si>
  <si>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</si>
  <si>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</si>
  <si>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</si>
  <si>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</si>
  <si>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</si>
  <si>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</si>
  <si>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</si>
  <si>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</si>
  <si>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</si>
  <si>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</si>
  <si>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</si>
  <si>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</si>
  <si>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</si>
  <si>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</si>
  <si>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</si>
  <si>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</si>
  <si>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</si>
  <si>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</si>
  <si>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</si>
  <si>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</si>
  <si>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</si>
  <si>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</si>
  <si>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</si>
  <si>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</si>
  <si>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</si>
  <si>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</si>
  <si>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</si>
  <si>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</si>
  <si>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</si>
  <si>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</si>
  <si>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</si>
  <si>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</si>
  <si>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</si>
  <si>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</si>
  <si>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</si>
  <si>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</si>
  <si>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</si>
  <si>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</si>
  <si>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</si>
  <si>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</si>
  <si>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</si>
  <si>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</si>
  <si>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</si>
  <si>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</si>
  <si>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</si>
  <si>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</si>
  <si>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</si>
  <si>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</si>
  <si>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</si>
  <si>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</si>
  <si>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</si>
  <si>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</si>
  <si>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</si>
  <si>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</si>
  <si>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</si>
  <si>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</si>
  <si>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</si>
  <si>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</si>
  <si>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</si>
  <si>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</si>
  <si>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</si>
  <si>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</si>
  <si>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</si>
  <si>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</si>
  <si>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</si>
  <si>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</si>
  <si>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</si>
  <si>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</si>
  <si>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</si>
  <si>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</si>
  <si>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</si>
  <si>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</si>
  <si>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</si>
  <si>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</si>
  <si>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</si>
  <si>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</si>
  <si>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</si>
  <si>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</si>
  <si>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</si>
  <si>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</si>
  <si>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</si>
  <si>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</si>
  <si>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</si>
  <si>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</si>
  <si>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</si>
  <si>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</si>
  <si>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</si>
  <si>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</si>
  <si>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</si>
  <si>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</si>
  <si>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</si>
  <si>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</si>
  <si>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</si>
  <si>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</si>
  <si>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</si>
  <si>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</si>
  <si>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</si>
  <si>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</si>
  <si>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</si>
  <si>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</si>
  <si>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</si>
  <si>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</si>
  <si>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</si>
  <si>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</si>
  <si>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</si>
  <si>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</si>
  <si>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</si>
  <si>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</si>
  <si>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</si>
  <si>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</si>
  <si>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</si>
  <si>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</si>
  <si>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</si>
  <si>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</si>
  <si>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</si>
  <si>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</si>
  <si>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</si>
  <si>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</si>
  <si>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</si>
  <si>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</si>
  <si>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</si>
  <si>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</si>
  <si>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</si>
  <si>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</si>
  <si>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</si>
  <si>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</si>
  <si>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</si>
  <si>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</si>
  <si>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</si>
  <si>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</si>
  <si>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</si>
  <si>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</si>
  <si>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</si>
  <si>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</si>
  <si>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</si>
  <si>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</si>
  <si>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</si>
  <si>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</si>
  <si>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</si>
  <si>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</si>
  <si>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</si>
  <si>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</si>
  <si>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</si>
  <si>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</si>
  <si>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</si>
  <si>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</si>
  <si>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</si>
  <si>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</si>
  <si>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</si>
  <si>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</si>
  <si>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</si>
  <si>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</si>
  <si>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</si>
  <si>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</si>
  <si>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</si>
  <si>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</si>
  <si>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</si>
  <si>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</si>
  <si>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</si>
  <si>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</si>
  <si>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</si>
  <si>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</si>
  <si>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</si>
  <si>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</si>
  <si>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</si>
  <si>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</si>
  <si>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</si>
  <si>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</si>
  <si>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</si>
  <si>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</si>
  <si>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</si>
  <si>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</si>
  <si>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</si>
  <si>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</si>
  <si>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</si>
  <si>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</si>
  <si>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</si>
  <si>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</si>
  <si>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</si>
  <si>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</si>
  <si>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</si>
  <si>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</si>
  <si>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</si>
  <si>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</si>
  <si>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</si>
  <si>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</si>
  <si>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</si>
  <si>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</si>
  <si>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</si>
  <si>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</si>
  <si>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</si>
  <si>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</si>
  <si>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</si>
  <si>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</si>
  <si>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</si>
  <si>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</si>
  <si>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</si>
  <si>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</si>
  <si>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</si>
  <si>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</si>
  <si>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</si>
  <si>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</si>
  <si>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</si>
  <si>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</si>
  <si>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</si>
  <si>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</si>
  <si>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</si>
  <si>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</si>
  <si>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</si>
  <si>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</si>
  <si>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</si>
  <si>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</si>
  <si>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</si>
  <si>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</si>
  <si>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</si>
  <si>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</si>
  <si>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</si>
  <si>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</si>
  <si>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</si>
  <si>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</si>
  <si>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</si>
  <si>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</si>
  <si>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</si>
  <si>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</si>
  <si>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</si>
  <si>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</si>
  <si>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</si>
  <si>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</si>
  <si>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</si>
  <si>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</si>
  <si>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</si>
  <si>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</si>
  <si>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</si>
  <si>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</si>
  <si>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</si>
  <si>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</si>
  <si>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</si>
  <si>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</si>
  <si>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</si>
  <si>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</si>
  <si>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</si>
  <si>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</si>
  <si>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</si>
  <si>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</si>
  <si>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</si>
  <si>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</si>
  <si>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</si>
  <si>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</si>
  <si>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</si>
  <si>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</si>
  <si>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</si>
  <si>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</si>
  <si>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</si>
  <si>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</si>
  <si>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</si>
  <si>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</si>
  <si>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</si>
  <si>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</si>
  <si>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</si>
  <si>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</si>
  <si>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</si>
  <si>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</si>
  <si>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</si>
  <si>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</si>
  <si>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</si>
  <si>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</si>
  <si>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</si>
  <si>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</si>
  <si>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</si>
  <si>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</si>
  <si>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</si>
  <si>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</si>
  <si>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</si>
  <si>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</si>
  <si>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</si>
  <si>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</si>
  <si>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</si>
  <si>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</si>
  <si>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</si>
  <si>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</si>
  <si>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</si>
  <si>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</si>
  <si>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</si>
  <si>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</si>
  <si>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</si>
  <si>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</si>
  <si>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</si>
  <si>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</si>
  <si>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</si>
  <si>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</si>
  <si>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</si>
  <si>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</si>
  <si>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</si>
  <si>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</si>
  <si>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</si>
  <si>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</si>
  <si>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</si>
  <si>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</si>
  <si>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</si>
  <si>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</si>
  <si>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</si>
  <si>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</si>
  <si>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</si>
  <si>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</si>
  <si>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</si>
  <si>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</si>
  <si>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</si>
  <si>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</si>
  <si>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</si>
  <si>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</si>
  <si>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</si>
  <si>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</si>
  <si>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</si>
  <si>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</si>
  <si>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</si>
  <si>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</si>
  <si>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</si>
  <si>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</si>
  <si>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</si>
  <si>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</si>
  <si>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</si>
  <si>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</si>
  <si>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</si>
  <si>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</si>
  <si>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</si>
  <si>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</si>
  <si>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</si>
  <si>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</si>
  <si>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</si>
  <si>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</si>
  <si>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</si>
  <si>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</si>
  <si>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</si>
  <si>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</si>
  <si>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</si>
  <si>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</si>
  <si>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</si>
  <si>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</si>
  <si>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</si>
  <si>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</si>
  <si>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</si>
  <si>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</si>
  <si>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</si>
  <si>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</si>
  <si>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</si>
  <si>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</si>
  <si>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</si>
  <si>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</si>
  <si>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</si>
  <si>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</si>
  <si>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</si>
  <si>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</si>
  <si>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</si>
  <si>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</si>
  <si>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</si>
  <si>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</si>
  <si>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</si>
  <si>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</si>
  <si>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</si>
  <si>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</si>
  <si>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</si>
  <si>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</si>
  <si>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</si>
  <si>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</si>
  <si>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</si>
  <si>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</si>
  <si>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</si>
  <si>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</si>
  <si>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</si>
  <si>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</si>
  <si>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</si>
  <si>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</si>
  <si>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</si>
  <si>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</si>
  <si>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</si>
  <si>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</si>
  <si>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</si>
  <si>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</si>
  <si>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</si>
  <si>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</si>
  <si>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</si>
  <si>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</si>
  <si>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</si>
  <si>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</si>
  <si>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</si>
  <si>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</si>
  <si>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</si>
  <si>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</si>
  <si>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</si>
  <si>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</si>
  <si>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</si>
  <si>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</si>
  <si>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</si>
  <si>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</si>
  <si>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</si>
  <si>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</si>
  <si>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</si>
  <si>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</si>
  <si>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</si>
  <si>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</si>
  <si>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</si>
  <si>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</si>
  <si>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</si>
  <si>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</si>
  <si>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</si>
  <si>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</si>
  <si>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</si>
  <si>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</si>
  <si>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</si>
  <si>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</si>
  <si>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</si>
  <si>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</si>
  <si>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</si>
  <si>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</si>
  <si>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</si>
  <si>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</si>
  <si>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</si>
  <si>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</si>
  <si>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</si>
  <si>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</si>
  <si>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</si>
  <si>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</si>
  <si>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</si>
  <si>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</si>
  <si>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</si>
  <si>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</si>
  <si>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</si>
  <si>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</si>
  <si>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</si>
  <si>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</si>
  <si>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</si>
  <si>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</si>
  <si>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</si>
  <si>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</si>
  <si>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</si>
  <si>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</si>
  <si>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</si>
  <si>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</si>
  <si>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</si>
  <si>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</si>
  <si>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</si>
  <si>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</si>
  <si>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</si>
  <si>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</si>
  <si>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</si>
  <si>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</si>
  <si>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</si>
  <si>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</si>
  <si>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</si>
  <si>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</si>
  <si>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</si>
  <si>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</si>
  <si>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</si>
  <si>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</si>
  <si>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</si>
  <si>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</si>
  <si>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</si>
  <si>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</si>
  <si>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</si>
  <si>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</si>
  <si>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</si>
  <si>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</si>
  <si>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</si>
  <si>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</si>
  <si>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</si>
  <si>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</si>
  <si>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</si>
  <si>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</si>
  <si>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</si>
  <si>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</si>
  <si>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</si>
  <si>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</si>
  <si>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</si>
  <si>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</si>
  <si>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</si>
  <si>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</si>
  <si>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</si>
  <si>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</si>
  <si>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</si>
  <si>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</si>
  <si>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</si>
  <si>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</si>
  <si>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</si>
  <si>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</si>
  <si>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</si>
  <si>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</si>
  <si>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</si>
  <si>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</si>
  <si>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</si>
  <si>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</si>
  <si>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</si>
  <si>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</si>
  <si>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</si>
  <si>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</si>
  <si>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</si>
  <si>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</si>
  <si>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</si>
  <si>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</si>
  <si>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</si>
  <si>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</si>
  <si>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</si>
  <si>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</si>
  <si>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</si>
  <si>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</si>
  <si>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</si>
  <si>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</si>
  <si>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</si>
  <si>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</si>
  <si>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</si>
  <si>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</si>
  <si>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</si>
  <si>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</si>
  <si>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</si>
  <si>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</si>
  <si>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</si>
  <si>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</si>
  <si>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</si>
  <si>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</si>
  <si>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</si>
  <si>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</si>
  <si>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</si>
  <si>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</si>
  <si>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</si>
  <si>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</si>
  <si>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</si>
  <si>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</si>
  <si>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</si>
  <si>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</si>
  <si>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</si>
  <si>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</si>
  <si>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</si>
  <si>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</si>
  <si>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</si>
  <si>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</si>
  <si>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</si>
  <si>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</si>
  <si>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</si>
  <si>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</si>
  <si>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</si>
  <si>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</si>
  <si>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</si>
  <si>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</si>
  <si>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</si>
  <si>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</si>
  <si>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</si>
  <si>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</si>
  <si>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</si>
  <si>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</si>
  <si>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</si>
  <si>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</si>
  <si>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</si>
  <si>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</si>
  <si>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</si>
  <si>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</si>
  <si>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</si>
  <si>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</si>
  <si>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</si>
  <si>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</si>
  <si>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</si>
  <si>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</si>
  <si>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</si>
  <si>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</si>
  <si>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</si>
  <si>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</si>
  <si>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</si>
  <si>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</si>
  <si>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</si>
  <si>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</si>
  <si>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</si>
  <si>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</si>
  <si>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</si>
  <si>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</si>
  <si>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</si>
  <si>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</si>
  <si>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</si>
  <si>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</si>
  <si>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</si>
  <si>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</si>
  <si>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</si>
  <si>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</si>
  <si>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</si>
  <si>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</si>
  <si>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</si>
  <si>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</si>
  <si>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</si>
  <si>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</si>
  <si>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</si>
  <si>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</si>
  <si>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</si>
  <si>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</si>
  <si>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</si>
  <si>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</si>
  <si>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</si>
  <si>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</si>
  <si>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</si>
  <si>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</si>
  <si>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</si>
  <si>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</si>
  <si>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</si>
  <si>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</si>
  <si>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</si>
  <si>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</si>
  <si>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</si>
  <si>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</si>
  <si>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</si>
  <si>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</si>
  <si>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</si>
  <si>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</si>
  <si>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</si>
  <si>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</si>
  <si>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</si>
  <si>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</si>
  <si>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</si>
  <si>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</si>
  <si>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</si>
  <si>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</si>
  <si>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</si>
  <si>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</si>
  <si>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</si>
  <si>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</si>
  <si>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</si>
  <si>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</si>
  <si>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</si>
  <si>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</si>
  <si>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</si>
  <si>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</si>
  <si>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</si>
  <si>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</si>
  <si>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</si>
  <si>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</si>
  <si>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</si>
  <si>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</si>
  <si>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</si>
  <si>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</si>
  <si>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</si>
  <si>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</si>
  <si>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</si>
  <si>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</si>
  <si>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</si>
  <si>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</si>
  <si>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</si>
  <si>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</si>
  <si>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</si>
  <si>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</si>
  <si>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</si>
  <si>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</si>
  <si>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</si>
  <si>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</si>
  <si>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</si>
  <si>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</si>
  <si>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</si>
  <si>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</si>
  <si>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</si>
  <si>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</si>
  <si>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</si>
  <si>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</si>
  <si>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</si>
  <si>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</si>
  <si>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</si>
  <si>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</si>
  <si>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</si>
  <si>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</si>
  <si>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</si>
  <si>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</si>
  <si>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</si>
  <si>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</si>
  <si>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</si>
  <si>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</si>
  <si>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</si>
  <si>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</si>
  <si>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</si>
  <si>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</si>
  <si>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</si>
  <si>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</si>
  <si>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</si>
  <si>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</si>
  <si>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</si>
  <si>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</si>
  <si>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</si>
  <si>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</si>
  <si>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</si>
  <si>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</si>
  <si>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</si>
  <si>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</si>
  <si>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</si>
  <si>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</si>
  <si>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</si>
  <si>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</si>
  <si>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</si>
  <si>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</si>
  <si>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</si>
  <si>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</si>
  <si>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</si>
  <si>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</si>
  <si>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</si>
  <si>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</si>
  <si>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</si>
  <si>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</si>
  <si>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</si>
  <si>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</si>
  <si>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</si>
  <si>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</si>
  <si>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</si>
  <si>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</si>
  <si>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</si>
  <si>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</si>
  <si>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</si>
  <si>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</si>
  <si>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</si>
  <si>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</si>
  <si>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</si>
  <si>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</si>
  <si>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</si>
  <si>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</si>
  <si>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</si>
  <si>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</si>
  <si>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</si>
  <si>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</si>
  <si>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</si>
  <si>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</si>
  <si>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</si>
  <si>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</si>
  <si>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</si>
  <si>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</si>
  <si>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</si>
  <si>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</si>
  <si>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</si>
  <si>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</si>
  <si>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</si>
  <si>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</si>
  <si>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</si>
  <si>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</si>
  <si>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</si>
  <si>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</si>
  <si>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</si>
  <si>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</si>
  <si>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</si>
  <si>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</si>
  <si>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</si>
  <si>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</si>
  <si>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</si>
  <si>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</si>
  <si>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</si>
  <si>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</si>
  <si>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</si>
  <si>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</si>
  <si>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</si>
  <si>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</si>
  <si>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</si>
  <si>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</si>
  <si>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</si>
  <si>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</si>
  <si>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</si>
  <si>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</si>
  <si>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</si>
  <si>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</si>
  <si>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</si>
  <si>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</si>
  <si>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</si>
  <si>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</si>
  <si>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</si>
  <si>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</si>
  <si>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</si>
  <si>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</si>
  <si>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</si>
  <si>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</si>
  <si>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</si>
  <si>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</si>
  <si>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</si>
  <si>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</si>
  <si>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</si>
  <si>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</si>
  <si>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</si>
  <si>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</si>
  <si>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</si>
  <si>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</si>
  <si>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</si>
  <si>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</si>
  <si>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</si>
  <si>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</si>
  <si>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</si>
  <si>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</si>
  <si>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</si>
  <si>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</si>
  <si>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</si>
  <si>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</si>
  <si>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</si>
  <si>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</si>
  <si>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</si>
  <si>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</si>
  <si>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</si>
  <si>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</si>
  <si>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</si>
  <si>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</si>
  <si>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</si>
  <si>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</si>
  <si>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</si>
  <si>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</si>
  <si>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</si>
  <si>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</si>
  <si>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</si>
  <si>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</si>
  <si>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</si>
  <si>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</si>
  <si>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</si>
  <si>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</si>
  <si>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</si>
  <si>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</si>
  <si>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</si>
  <si>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</si>
  <si>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</si>
  <si>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</si>
  <si>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</si>
  <si>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</si>
  <si>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</si>
  <si>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</si>
  <si>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</si>
  <si>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</si>
  <si>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</si>
  <si>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</si>
  <si>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</si>
  <si>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</si>
  <si>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</si>
  <si>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</si>
  <si>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</si>
  <si>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</si>
  <si>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</si>
  <si>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</si>
  <si>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</si>
  <si>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</si>
  <si>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</si>
  <si>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</si>
  <si>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</si>
  <si>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</si>
  <si>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</si>
  <si>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</si>
  <si>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</si>
  <si>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</si>
  <si>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</si>
  <si>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</si>
  <si>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</si>
  <si>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</si>
  <si>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</si>
  <si>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</si>
  <si>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</si>
  <si>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</si>
  <si>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</si>
  <si>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</si>
  <si>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</si>
  <si>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</si>
  <si>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</si>
  <si>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</si>
  <si>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</si>
  <si>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</si>
  <si>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</si>
  <si>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</si>
  <si>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</si>
  <si>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</si>
  <si>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</si>
  <si>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</si>
  <si>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</si>
  <si>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</si>
  <si>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</si>
  <si>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</si>
  <si>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</si>
  <si>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</si>
  <si>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</si>
  <si>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</si>
  <si>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</si>
  <si>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</si>
  <si>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</si>
  <si>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</si>
  <si>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</si>
  <si>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</si>
  <si>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</si>
  <si>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</si>
  <si>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</si>
  <si>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</si>
  <si>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</si>
  <si>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</si>
  <si>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</si>
  <si>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</si>
  <si>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</si>
  <si>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</si>
  <si>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</si>
  <si>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</si>
  <si>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</si>
  <si>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</si>
  <si>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</si>
  <si>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</si>
  <si>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</si>
  <si>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</si>
  <si>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</si>
  <si>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</si>
  <si>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</si>
  <si>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</si>
  <si>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</si>
  <si>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</si>
  <si>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</si>
  <si>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</si>
  <si>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</si>
  <si>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</si>
  <si>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</si>
  <si>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</si>
  <si>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</si>
  <si>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</si>
  <si>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</si>
  <si>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</si>
  <si>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</si>
  <si>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</si>
  <si>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</si>
  <si>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</si>
  <si>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</si>
  <si>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</si>
  <si>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</si>
  <si>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</si>
  <si>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</si>
  <si>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</si>
  <si>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</si>
  <si>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</si>
  <si>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</si>
  <si>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</si>
  <si>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</si>
  <si>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</si>
  <si>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</si>
  <si>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</si>
  <si>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</si>
  <si>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</si>
  <si>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</si>
  <si>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</si>
  <si>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</si>
  <si>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</si>
  <si>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</si>
  <si>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</si>
  <si>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</si>
  <si>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</si>
  <si>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</si>
  <si>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</si>
  <si>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</si>
  <si>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</si>
  <si>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</si>
  <si>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</si>
  <si>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</si>
  <si>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</si>
  <si>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</si>
  <si>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</si>
  <si>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</si>
  <si>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</si>
  <si>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</si>
  <si>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</si>
  <si>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</si>
  <si>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</si>
  <si>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</si>
  <si>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</si>
  <si>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</si>
  <si>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</si>
  <si>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</si>
  <si>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</si>
  <si>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</si>
  <si>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</si>
  <si>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</si>
  <si>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</si>
  <si>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</si>
  <si>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</si>
  <si>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</si>
  <si>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</si>
  <si>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</si>
  <si>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</si>
  <si>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</si>
  <si>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</si>
  <si>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</si>
  <si>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</si>
  <si>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</si>
  <si>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</si>
  <si>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</si>
  <si>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</si>
  <si>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</si>
  <si>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</si>
  <si>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</si>
  <si>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</si>
  <si>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</si>
  <si>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</si>
  <si>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</si>
  <si>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</si>
  <si>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</si>
  <si>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</si>
  <si>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</si>
  <si>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</si>
  <si>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</si>
  <si>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</si>
  <si>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</si>
  <si>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</si>
  <si>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</si>
  <si>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</si>
  <si>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</si>
  <si>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</si>
  <si>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</si>
  <si>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</si>
  <si>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</si>
  <si>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</si>
  <si>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</si>
  <si>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</si>
  <si>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</si>
  <si>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</si>
  <si>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</si>
  <si>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</si>
  <si>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</si>
  <si>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</si>
  <si>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</si>
  <si>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</si>
  <si>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</si>
  <si>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</si>
  <si>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</si>
  <si>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</si>
  <si>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</si>
  <si>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</si>
  <si>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</si>
  <si>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</si>
  <si>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</si>
  <si>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</si>
  <si>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</si>
  <si>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</si>
  <si>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</si>
  <si>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</si>
  <si>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</si>
  <si>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</si>
  <si>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</si>
  <si>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</si>
  <si>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</si>
  <si>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</si>
  <si>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</si>
  <si>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</si>
  <si>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</si>
  <si>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</si>
  <si>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</si>
  <si>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</si>
  <si>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</si>
  <si>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</si>
  <si>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</si>
  <si>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</si>
  <si>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</si>
  <si>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</si>
  <si>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</si>
  <si>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</si>
  <si>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</si>
  <si>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</si>
  <si>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</si>
  <si>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</si>
  <si>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</si>
  <si>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</si>
  <si>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</si>
  <si>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</si>
  <si>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</si>
  <si>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</si>
  <si>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</si>
  <si>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</si>
  <si>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</si>
  <si>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</si>
  <si>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</si>
  <si>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</si>
  <si>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</si>
  <si>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</si>
  <si>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</si>
  <si>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</si>
  <si>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</si>
  <si>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</si>
  <si>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</si>
  <si>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</si>
  <si>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</si>
  <si>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</si>
  <si>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</si>
  <si>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</si>
  <si>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</si>
  <si>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</si>
  <si>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</si>
  <si>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</si>
  <si>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</si>
  <si>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</si>
  <si>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</si>
  <si>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</si>
  <si>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</si>
  <si>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</si>
  <si>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</si>
  <si>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</si>
  <si>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</si>
  <si>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</si>
  <si>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</si>
  <si>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</si>
  <si>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</si>
  <si>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</si>
  <si>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</si>
  <si>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</si>
  <si>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</si>
  <si>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</si>
  <si>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</si>
  <si>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</si>
  <si>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</si>
  <si>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</si>
  <si>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</si>
  <si>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</si>
  <si>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</si>
  <si>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</si>
  <si>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</si>
  <si>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</si>
  <si>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</si>
  <si>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</si>
  <si>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</si>
  <si>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</si>
  <si>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</si>
  <si>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</si>
  <si>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</si>
  <si>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</si>
  <si>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</si>
  <si>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</si>
  <si>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</si>
  <si>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</si>
  <si>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</si>
  <si>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</si>
  <si>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</si>
  <si>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</si>
  <si>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</si>
  <si>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</si>
  <si>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</si>
  <si>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</si>
  <si>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</si>
  <si>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</si>
  <si>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</si>
  <si>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</si>
  <si>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</si>
  <si>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</si>
  <si>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</si>
  <si>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</si>
  <si>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</si>
  <si>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</si>
  <si>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</si>
  <si>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</si>
  <si>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</si>
  <si>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</si>
  <si>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</si>
  <si>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</si>
  <si>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</si>
  <si>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</si>
  <si>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</si>
  <si>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</si>
  <si>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</si>
  <si>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</si>
  <si>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</si>
  <si>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</si>
  <si>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</si>
  <si>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</si>
  <si>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</si>
  <si>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</si>
  <si>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</si>
  <si>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</si>
  <si>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</si>
  <si>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</si>
  <si>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</si>
  <si>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</si>
  <si>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</si>
  <si>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</si>
  <si>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</si>
  <si>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</si>
  <si>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</si>
  <si>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</si>
  <si>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</si>
  <si>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</si>
  <si>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</si>
  <si>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</si>
  <si>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</si>
  <si>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</si>
  <si>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</si>
  <si>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</si>
  <si>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</si>
  <si>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</si>
  <si>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</si>
  <si>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</si>
  <si>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</si>
  <si>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</si>
  <si>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</si>
  <si>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</si>
  <si>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</si>
  <si>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</si>
  <si>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</si>
  <si>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</si>
  <si>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</si>
  <si>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</si>
  <si>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</si>
  <si>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</si>
  <si>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</si>
  <si>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</si>
  <si>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</si>
  <si>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</si>
  <si>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</si>
  <si>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</si>
  <si>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</si>
  <si>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</si>
  <si>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</si>
  <si>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</si>
  <si>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</si>
  <si>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</si>
  <si>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</si>
  <si>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</si>
  <si>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</si>
  <si>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</si>
  <si>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</si>
  <si>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</si>
  <si>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</si>
  <si>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</si>
  <si>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</si>
  <si>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</si>
  <si>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</si>
  <si>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</si>
  <si>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</si>
  <si>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</si>
  <si>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</si>
  <si>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</si>
  <si>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</si>
  <si>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</si>
  <si>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</si>
  <si>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</si>
  <si>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</si>
  <si>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</si>
  <si>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</si>
  <si>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</si>
  <si>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</si>
  <si>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</si>
  <si>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</si>
  <si>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</si>
  <si>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</si>
  <si>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</si>
  <si>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</si>
  <si>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</si>
  <si>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</si>
  <si>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</si>
  <si>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</si>
  <si>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</si>
  <si>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</si>
  <si>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</si>
  <si>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</si>
  <si>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</si>
  <si>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</si>
  <si>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</si>
  <si>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</si>
  <si>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</si>
  <si>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</si>
  <si>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</si>
  <si>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</si>
  <si>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</si>
  <si>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</si>
  <si>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</si>
  <si>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</si>
  <si>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</si>
  <si>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</si>
  <si>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</si>
  <si>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</si>
  <si>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</si>
  <si>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</si>
  <si>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</si>
  <si>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</si>
  <si>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</si>
  <si>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</si>
  <si>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</si>
  <si>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</si>
  <si>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</si>
  <si>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</si>
  <si>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</si>
  <si>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</si>
  <si>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</si>
  <si>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</si>
  <si>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</si>
  <si>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</si>
  <si>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</si>
  <si>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</si>
  <si>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</si>
  <si>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</si>
  <si>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</si>
  <si>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</si>
  <si>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</si>
  <si>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</si>
  <si>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</si>
  <si>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</si>
  <si>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</si>
  <si>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</si>
  <si>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</si>
  <si>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</si>
  <si>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</si>
  <si>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</si>
  <si>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</si>
  <si>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</si>
  <si>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</si>
  <si>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</si>
  <si>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</si>
  <si>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</si>
  <si>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</si>
  <si>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</si>
  <si>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</si>
  <si>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</si>
  <si>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</si>
  <si>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</si>
  <si>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</si>
  <si>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</si>
  <si>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</si>
  <si>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</si>
  <si>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</si>
  <si>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</si>
  <si>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</si>
  <si>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</si>
  <si>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</si>
  <si>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</si>
  <si>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</si>
  <si>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</si>
  <si>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</si>
  <si>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</si>
  <si>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</si>
  <si>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</si>
  <si>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</si>
  <si>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</si>
  <si>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</si>
  <si>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</si>
  <si>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</si>
  <si>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</si>
  <si>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</si>
  <si>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</si>
  <si>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</si>
  <si>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</si>
  <si>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</si>
  <si>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</si>
  <si>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</si>
  <si>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</si>
  <si>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</si>
  <si>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</si>
  <si>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</si>
  <si>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</si>
  <si>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</si>
  <si>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</si>
  <si>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</si>
  <si>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</si>
  <si>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</si>
  <si>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</si>
  <si>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</si>
  <si>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</si>
  <si>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</si>
  <si>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</si>
  <si>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</si>
  <si>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</si>
  <si>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</si>
  <si>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</si>
  <si>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</si>
  <si>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</si>
  <si>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</si>
  <si>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</si>
  <si>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</si>
  <si>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</si>
  <si>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</si>
  <si>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</si>
  <si>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</si>
  <si>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</si>
  <si>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</si>
  <si>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</si>
  <si>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</si>
  <si>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</si>
  <si>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</si>
  <si>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</si>
  <si>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</si>
  <si>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</si>
  <si>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</si>
  <si>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</si>
  <si>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</si>
  <si>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</si>
  <si>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</si>
  <si>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</si>
  <si>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</si>
  <si>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</si>
  <si>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</si>
  <si>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</si>
  <si>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</si>
  <si>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</si>
  <si>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</si>
  <si>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</si>
  <si>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</si>
  <si>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</si>
  <si>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</si>
  <si>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</si>
  <si>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</si>
  <si>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</si>
  <si>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</si>
  <si>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</si>
  <si>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</si>
  <si>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</si>
  <si>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</si>
  <si>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</si>
  <si>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</si>
  <si>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</si>
  <si>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</si>
  <si>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</si>
  <si>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</si>
  <si>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</si>
  <si>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</si>
  <si>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</si>
  <si>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</si>
  <si>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</si>
  <si>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</si>
  <si>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</si>
  <si>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</si>
  <si>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</si>
  <si>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</si>
  <si>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</si>
  <si>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</si>
  <si>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</si>
  <si>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</si>
  <si>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</si>
  <si>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</si>
  <si>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</si>
  <si>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</si>
  <si>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</si>
  <si>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</si>
  <si>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</si>
  <si>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</si>
  <si>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</si>
  <si>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</si>
  <si>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</si>
  <si>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</si>
  <si>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</si>
  <si>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</si>
  <si>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</si>
  <si>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</si>
  <si>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</si>
  <si>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</si>
  <si>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</si>
  <si>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</si>
  <si>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</si>
  <si>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</si>
  <si>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</si>
  <si>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</si>
  <si>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</si>
  <si>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</si>
  <si>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</si>
  <si>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</si>
  <si>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</si>
  <si>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</si>
  <si>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</si>
  <si>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</si>
  <si>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</si>
  <si>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</si>
  <si>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</si>
  <si>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</si>
  <si>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</si>
  <si>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</si>
  <si>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</si>
  <si>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</si>
  <si>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</si>
  <si>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</si>
  <si>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</si>
  <si>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</si>
  <si>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</si>
  <si>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</si>
  <si>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</si>
  <si>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</si>
  <si>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</si>
  <si>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</si>
  <si>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</si>
  <si>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</si>
  <si>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</si>
  <si>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</si>
  <si>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</si>
  <si>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</si>
  <si>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</si>
  <si>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</si>
  <si>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</si>
  <si>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</si>
  <si>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</si>
  <si>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</si>
  <si>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</si>
  <si>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</si>
  <si>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</si>
  <si>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</si>
  <si>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</si>
  <si>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</si>
  <si>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</si>
  <si>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</si>
  <si>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</si>
  <si>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</si>
  <si>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</si>
  <si>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</si>
  <si>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</si>
  <si>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</si>
  <si>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</si>
  <si>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</si>
  <si>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</si>
  <si>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</si>
  <si>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</si>
  <si>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</si>
  <si>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</si>
  <si>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</si>
  <si>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</si>
  <si>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</si>
  <si>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</si>
  <si>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</si>
  <si>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</si>
  <si>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</si>
  <si>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</si>
  <si>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</si>
  <si>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</si>
  <si>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</si>
  <si>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</si>
  <si>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</si>
  <si>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</si>
  <si>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</si>
  <si>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</si>
  <si>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</si>
  <si>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</si>
  <si>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</si>
  <si>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</si>
  <si>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</si>
  <si>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</si>
  <si>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</si>
  <si>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</si>
  <si>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</si>
  <si>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</si>
  <si>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</si>
  <si>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</si>
  <si>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</si>
  <si>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</si>
  <si>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</si>
  <si>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</si>
  <si>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</si>
  <si>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</si>
  <si>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</si>
  <si>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</si>
  <si>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</si>
  <si>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</si>
  <si>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</si>
  <si>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</si>
  <si>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</si>
  <si>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</si>
  <si>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</si>
  <si>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</si>
  <si>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</si>
  <si>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</si>
  <si>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</si>
  <si>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</si>
  <si>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</si>
  <si>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</si>
  <si>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</si>
  <si>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</si>
  <si>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</si>
  <si>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</si>
  <si>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</si>
  <si>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</si>
  <si>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</si>
  <si>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</si>
  <si>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</si>
  <si>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</si>
  <si>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</si>
  <si>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</si>
  <si>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</si>
  <si>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</si>
  <si>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</si>
  <si>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</si>
  <si>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</si>
  <si>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</si>
  <si>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</si>
  <si>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</si>
  <si>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</si>
  <si>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</si>
  <si>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</si>
  <si>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</si>
  <si>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</si>
  <si>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</si>
  <si>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</si>
  <si>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</si>
  <si>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</si>
  <si>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</si>
  <si>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</si>
  <si>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</si>
  <si>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</si>
  <si>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</si>
  <si>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</si>
  <si>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</si>
  <si>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</si>
  <si>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</si>
  <si>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</si>
  <si>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</si>
  <si>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</si>
  <si>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</si>
  <si>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</si>
  <si>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</si>
  <si>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</si>
  <si>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</si>
  <si>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</si>
  <si>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</si>
  <si>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</si>
  <si>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</si>
  <si>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</si>
  <si>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</si>
  <si>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</si>
  <si>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</si>
  <si>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</si>
  <si>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</si>
  <si>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</si>
  <si>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</si>
  <si>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</si>
  <si>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</si>
  <si>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</si>
  <si>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</si>
  <si>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</si>
  <si>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</si>
  <si>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</si>
  <si>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</si>
  <si>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</si>
  <si>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</si>
  <si>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</si>
  <si>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</si>
  <si>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</si>
  <si>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</si>
  <si>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</si>
  <si>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</si>
  <si>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</si>
  <si>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</si>
  <si>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</si>
  <si>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</si>
  <si>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</si>
  <si>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</si>
  <si>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</si>
  <si>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</si>
  <si>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</si>
  <si>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</si>
  <si>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</si>
  <si>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</si>
  <si>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</si>
  <si>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</si>
  <si>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</si>
  <si>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</si>
  <si>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</si>
  <si>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</si>
  <si>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</si>
  <si>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</si>
  <si>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</si>
  <si>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</si>
  <si>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</si>
  <si>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</si>
  <si>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</si>
  <si>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</si>
  <si>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</si>
  <si>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</si>
  <si>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</si>
  <si>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</si>
  <si>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</si>
  <si>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</si>
  <si>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</si>
  <si>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</si>
  <si>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</si>
  <si>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</si>
  <si>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</si>
  <si>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</si>
  <si>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</si>
  <si>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</si>
  <si>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</si>
  <si>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</si>
  <si>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</si>
  <si>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</si>
  <si>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</si>
  <si>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</si>
  <si>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</si>
  <si>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</si>
  <si>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</si>
  <si>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</si>
  <si>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</si>
  <si>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</si>
  <si>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</si>
  <si>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</si>
  <si>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</si>
  <si>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</si>
  <si>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</si>
  <si>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</si>
  <si>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</si>
  <si>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</si>
  <si>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</si>
  <si>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</si>
  <si>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</si>
  <si>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</si>
  <si>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</si>
  <si>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</si>
  <si>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</si>
  <si>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</si>
  <si>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</si>
  <si>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</si>
  <si>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</si>
  <si>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</si>
  <si>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</si>
  <si>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</si>
  <si>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</si>
  <si>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</si>
  <si>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</si>
  <si>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</si>
  <si>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</si>
  <si>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</si>
  <si>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</si>
  <si>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</si>
  <si>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</si>
  <si>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</si>
  <si>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</si>
  <si>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</si>
  <si>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</si>
  <si>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</si>
  <si>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</si>
  <si>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</si>
  <si>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</si>
  <si>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</si>
  <si>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</si>
  <si>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</si>
  <si>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</si>
  <si>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</si>
  <si>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</si>
  <si>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</si>
  <si>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</si>
  <si>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</si>
  <si>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</si>
  <si>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</si>
  <si>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</si>
  <si>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</si>
  <si>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</si>
  <si>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</si>
  <si>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</si>
  <si>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</si>
  <si>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</si>
  <si>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</si>
  <si>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</si>
  <si>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</si>
  <si>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</si>
  <si>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</si>
  <si>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</si>
  <si>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</si>
  <si>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</si>
  <si>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</si>
  <si>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</si>
  <si>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</si>
  <si>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</si>
  <si>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</si>
  <si>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</si>
  <si>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</si>
  <si>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</si>
  <si>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</si>
  <si>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</si>
  <si>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</si>
  <si>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</si>
  <si>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</si>
  <si>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</si>
  <si>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</si>
  <si>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</si>
  <si>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</si>
  <si>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</si>
  <si>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</si>
  <si>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</si>
  <si>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</si>
  <si>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</si>
  <si>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</si>
  <si>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</si>
  <si>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</si>
  <si>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</si>
  <si>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</si>
  <si>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</si>
  <si>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</si>
  <si>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</si>
  <si>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</si>
  <si>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</si>
  <si>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</si>
  <si>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</si>
  <si>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</si>
  <si>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</si>
  <si>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</si>
  <si>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</si>
  <si>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</si>
  <si>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</si>
  <si>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</si>
  <si>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</si>
  <si>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</si>
  <si>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</si>
  <si>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</si>
  <si>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</si>
  <si>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</si>
  <si>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</si>
  <si>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</si>
  <si>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</si>
  <si>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</si>
  <si>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</si>
  <si>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</si>
  <si>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</si>
  <si>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</si>
  <si>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</si>
  <si>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</si>
  <si>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</si>
  <si>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</si>
  <si>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</si>
  <si>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</si>
  <si>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</si>
  <si>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</si>
  <si>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</si>
  <si>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</si>
  <si>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</si>
  <si>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</si>
  <si>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</si>
  <si>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</si>
  <si>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</si>
  <si>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</si>
  <si>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</si>
  <si>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</si>
  <si>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</si>
  <si>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</si>
  <si>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</si>
  <si>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</si>
  <si>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</si>
  <si>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</si>
  <si>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</si>
  <si>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</si>
  <si>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</si>
  <si>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</si>
  <si>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</si>
  <si>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</si>
  <si>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</si>
  <si>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</si>
  <si>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</si>
  <si>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</si>
  <si>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</si>
  <si>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</si>
  <si>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</si>
  <si>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</si>
  <si>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</si>
  <si>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</si>
  <si>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</si>
  <si>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</si>
  <si>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</si>
  <si>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</si>
  <si>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</si>
  <si>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</si>
  <si>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</si>
  <si>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</si>
  <si>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</si>
  <si>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</si>
  <si>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</si>
  <si>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</si>
  <si>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</si>
  <si>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</si>
  <si>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</si>
  <si>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</si>
  <si>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</si>
  <si>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</si>
  <si>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</si>
  <si>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</si>
  <si>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</si>
  <si>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</si>
  <si>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</si>
  <si>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</si>
  <si>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</si>
  <si>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</si>
  <si>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</si>
  <si>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</si>
  <si>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</si>
  <si>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</si>
  <si>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</si>
  <si>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</si>
  <si>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</si>
  <si>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</si>
  <si>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</si>
  <si>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</si>
  <si>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</si>
  <si>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</si>
  <si>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</si>
  <si>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</si>
  <si>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</si>
  <si>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</si>
  <si>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</si>
  <si>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</si>
  <si>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</si>
  <si>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</si>
  <si>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</si>
  <si>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</si>
  <si>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</si>
  <si>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</si>
  <si>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</si>
  <si>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</si>
  <si>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</si>
  <si>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</si>
  <si>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</si>
  <si>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</si>
  <si>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</si>
  <si>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</si>
  <si>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</si>
  <si>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</si>
  <si>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</si>
  <si>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</si>
  <si>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</si>
  <si>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</si>
  <si>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</si>
  <si>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</si>
  <si>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</si>
  <si>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</si>
  <si>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</si>
  <si>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</si>
  <si>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</si>
  <si>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</si>
  <si>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</si>
  <si>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</si>
  <si>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</si>
  <si>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</si>
  <si>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</si>
  <si>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</si>
  <si>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</si>
  <si>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</si>
  <si>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</si>
  <si>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</si>
  <si>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</si>
  <si>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</si>
  <si>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</si>
  <si>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</si>
  <si>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</si>
  <si>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</si>
  <si>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</si>
  <si>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</si>
  <si>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</si>
  <si>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</si>
  <si>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</si>
  <si>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</si>
  <si>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</si>
  <si>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</si>
  <si>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</si>
  <si>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</si>
  <si>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</si>
  <si>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</si>
  <si>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</si>
  <si>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</si>
  <si>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</si>
  <si>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</si>
  <si>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</si>
  <si>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</si>
  <si>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</si>
  <si>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</si>
  <si>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</si>
  <si>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</si>
  <si>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</si>
  <si>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</si>
  <si>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</si>
  <si>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</si>
  <si>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</si>
  <si>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</si>
  <si>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</si>
  <si>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</si>
  <si>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</si>
  <si>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</si>
  <si>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</si>
  <si>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</si>
  <si>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</si>
  <si>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</si>
  <si>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</si>
  <si>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</si>
  <si>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</si>
  <si>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</si>
  <si>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</si>
  <si>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</si>
  <si>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</si>
  <si>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</si>
  <si>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</si>
  <si>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</si>
  <si>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</si>
  <si>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</si>
  <si>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</si>
  <si>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</si>
  <si>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</si>
  <si>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</si>
  <si>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</si>
  <si>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</si>
  <si>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</si>
  <si>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</si>
  <si>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</si>
  <si>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</si>
  <si>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</si>
  <si>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</si>
  <si>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</si>
  <si>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</si>
  <si>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</si>
  <si>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</si>
  <si>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</si>
  <si>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</si>
  <si>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</si>
  <si>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</si>
  <si>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</si>
  <si>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</si>
  <si>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</si>
  <si>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</si>
  <si>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</si>
  <si>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</si>
  <si>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</si>
  <si>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</si>
  <si>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</si>
  <si>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</si>
  <si>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</si>
  <si>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</si>
  <si>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</si>
  <si>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</si>
  <si>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</si>
  <si>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</si>
  <si>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</si>
  <si>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</si>
  <si>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</si>
  <si>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</si>
  <si>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</si>
  <si>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</si>
  <si>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</si>
  <si>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</si>
  <si>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</si>
  <si>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</si>
  <si>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</si>
  <si>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</si>
  <si>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</si>
  <si>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</si>
  <si>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</si>
  <si>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</si>
  <si>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</si>
  <si>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</si>
  <si>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</si>
  <si>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</si>
  <si>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</si>
  <si>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</si>
  <si>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</si>
  <si>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</si>
  <si>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</si>
  <si>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</si>
  <si>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</si>
  <si>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</si>
  <si>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</si>
  <si>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</si>
  <si>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</si>
  <si>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</si>
  <si>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</si>
  <si>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</si>
  <si>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</si>
  <si>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</si>
  <si>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</si>
  <si>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</si>
  <si>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</si>
  <si>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</si>
  <si>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</si>
  <si>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</si>
  <si>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</si>
  <si>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</si>
  <si>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</si>
  <si>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</si>
  <si>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</si>
  <si>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</si>
  <si>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</si>
  <si>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</si>
  <si>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</si>
  <si>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</si>
  <si>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</si>
  <si>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</si>
  <si>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</si>
  <si>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</si>
  <si>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</si>
  <si>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</si>
  <si>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</si>
  <si>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</si>
  <si>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</si>
  <si>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</si>
  <si>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</si>
  <si>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</si>
  <si>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</si>
  <si>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</si>
  <si>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</si>
  <si>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</si>
  <si>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</si>
  <si>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</si>
  <si>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</si>
  <si>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</si>
  <si>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</si>
  <si>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</si>
  <si>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</si>
  <si>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</si>
  <si>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</si>
  <si>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</si>
  <si>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</si>
  <si>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</si>
  <si>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</si>
  <si>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</si>
  <si>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</si>
  <si>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</si>
  <si>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</si>
  <si>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</si>
  <si>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</si>
  <si>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</si>
  <si>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</si>
  <si>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</si>
  <si>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</si>
  <si>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</si>
  <si>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</si>
  <si>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</si>
  <si>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</si>
  <si>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</si>
  <si>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</si>
  <si>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</si>
  <si>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</si>
  <si>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</si>
  <si>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</si>
  <si>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</si>
  <si>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</si>
  <si>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</si>
  <si>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</si>
  <si>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</si>
  <si>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</si>
  <si>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</si>
  <si>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</si>
  <si>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</si>
  <si>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</si>
  <si>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</si>
  <si>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</si>
  <si>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</si>
  <si>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</si>
  <si>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</si>
  <si>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</si>
  <si>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</si>
  <si>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</si>
  <si>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</si>
  <si>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</si>
  <si>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</si>
  <si>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</si>
  <si>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</si>
  <si>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</si>
  <si>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</si>
  <si>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</si>
  <si>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</si>
  <si>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</si>
  <si>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</si>
  <si>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</si>
  <si>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</si>
  <si>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</si>
  <si>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</si>
  <si>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</si>
  <si>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</si>
  <si>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</si>
  <si>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</si>
  <si>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</si>
  <si>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</si>
  <si>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</si>
  <si>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</si>
  <si>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</si>
  <si>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</si>
  <si>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</si>
  <si>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</si>
  <si>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</si>
  <si>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</si>
  <si>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</si>
  <si>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</si>
  <si>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</si>
  <si>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</si>
  <si>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</si>
  <si>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</si>
  <si>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</si>
  <si>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</si>
  <si>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</si>
  <si>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</si>
  <si>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</si>
  <si>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</si>
  <si>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</si>
  <si>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</si>
  <si>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</si>
  <si>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</si>
  <si>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</si>
  <si>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</si>
  <si>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</si>
  <si>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</si>
  <si>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</si>
  <si>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</si>
  <si>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</si>
  <si>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</si>
  <si>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</si>
  <si>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</si>
  <si>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</si>
  <si>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</si>
  <si>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</si>
  <si>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</si>
  <si>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</si>
  <si>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</si>
  <si>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</si>
  <si>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</si>
  <si>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</si>
  <si>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</si>
  <si>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</si>
  <si>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</si>
  <si>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</si>
  <si>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</si>
  <si>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</si>
  <si>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</si>
  <si>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</si>
  <si>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</si>
  <si>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</si>
  <si>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</si>
  <si>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</si>
  <si>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</si>
  <si>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</si>
  <si>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</si>
  <si>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</si>
  <si>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</si>
  <si>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</si>
  <si>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</si>
  <si>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</si>
  <si>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</si>
  <si>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</si>
  <si>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</si>
  <si>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</si>
  <si>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</si>
  <si>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</si>
  <si>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</si>
  <si>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</si>
  <si>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</si>
  <si>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</si>
  <si>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</si>
  <si>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</si>
  <si>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</si>
  <si>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</si>
  <si>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</si>
  <si>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</si>
  <si>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</si>
  <si>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</si>
  <si>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</si>
  <si>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</si>
  <si>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</si>
  <si>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</si>
  <si>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</si>
  <si>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</si>
  <si>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</si>
  <si>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</si>
  <si>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</si>
  <si>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</si>
  <si>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</si>
  <si>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</si>
  <si>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</si>
  <si>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</si>
  <si>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</si>
  <si>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</si>
  <si>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</si>
  <si>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</si>
  <si>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</si>
  <si>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</si>
  <si>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</si>
  <si>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</si>
  <si>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</si>
  <si>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</si>
  <si>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</si>
  <si>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</si>
  <si>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</si>
  <si>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</si>
  <si>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</si>
  <si>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</si>
  <si>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</si>
  <si>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</si>
  <si>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</si>
  <si>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</si>
  <si>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</si>
  <si>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</si>
  <si>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</si>
  <si>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</si>
  <si>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</si>
  <si>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</si>
  <si>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</si>
  <si>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</si>
  <si>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</si>
  <si>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</si>
  <si>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</si>
  <si>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</si>
  <si>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</si>
  <si>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</si>
  <si>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</si>
  <si>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</si>
  <si>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</si>
  <si>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</si>
  <si>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</si>
  <si>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</si>
  <si>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</si>
  <si>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</si>
  <si>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</si>
  <si>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</si>
  <si>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</si>
  <si>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</si>
  <si>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</si>
  <si>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</si>
  <si>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</si>
  <si>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</si>
  <si>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</si>
  <si>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</si>
  <si>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</si>
  <si>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</si>
  <si>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</si>
  <si>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</si>
  <si>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</si>
  <si>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</si>
  <si>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</si>
  <si>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</si>
  <si>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</si>
  <si>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</si>
  <si>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</si>
  <si>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</si>
  <si>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</si>
  <si>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</si>
  <si>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</si>
  <si>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</si>
  <si>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</si>
  <si>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</si>
  <si>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</si>
  <si>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</si>
  <si>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</si>
  <si>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</si>
  <si>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</si>
  <si>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</si>
  <si>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</si>
  <si>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</si>
  <si>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</si>
  <si>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</si>
  <si>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</si>
  <si>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</si>
  <si>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</si>
  <si>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</si>
  <si>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</si>
  <si>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</si>
  <si>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</si>
  <si>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</si>
  <si>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</si>
  <si>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</si>
  <si>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</si>
  <si>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</si>
  <si>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</si>
  <si>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</si>
  <si>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</si>
  <si>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</si>
  <si>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</si>
  <si>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</si>
  <si>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</si>
  <si>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</si>
  <si>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</si>
  <si>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</si>
  <si>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</si>
  <si>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</si>
  <si>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</si>
  <si>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</si>
  <si>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</si>
  <si>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</si>
  <si>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</si>
  <si>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</si>
  <si>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</si>
  <si>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</si>
  <si>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</si>
  <si>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</si>
  <si>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</si>
  <si>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</si>
  <si>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</si>
  <si>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</si>
  <si>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</si>
  <si>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</si>
  <si>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</si>
  <si>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</si>
  <si>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</si>
  <si>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</si>
  <si>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</si>
  <si>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</si>
  <si>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</si>
  <si>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</si>
  <si>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</si>
  <si>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</si>
  <si>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</si>
  <si>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</si>
  <si>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</si>
  <si>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</si>
  <si>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</si>
  <si>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</si>
  <si>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</si>
  <si>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</si>
  <si>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</si>
  <si>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</si>
  <si>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</si>
  <si>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</si>
  <si>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</si>
  <si>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</si>
  <si>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</si>
  <si>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</si>
  <si>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</si>
  <si>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</si>
  <si>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</si>
  <si>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</si>
  <si>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</si>
  <si>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</si>
  <si>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</si>
  <si>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</si>
  <si>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</si>
  <si>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</si>
  <si>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</si>
  <si>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</si>
  <si>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</si>
  <si>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</si>
  <si>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</si>
  <si>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</si>
  <si>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</si>
  <si>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</si>
  <si>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</si>
  <si>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</si>
  <si>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</si>
  <si>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</si>
  <si>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</si>
  <si>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</si>
  <si>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</si>
  <si>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</si>
  <si>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</si>
  <si>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</si>
  <si>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</si>
  <si>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</si>
  <si>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</si>
  <si>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</si>
  <si>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</si>
  <si>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</si>
  <si>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</si>
  <si>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</si>
  <si>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</si>
  <si>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</si>
  <si>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</si>
  <si>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</si>
  <si>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</si>
  <si>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</si>
  <si>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</si>
  <si>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</si>
  <si>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</si>
  <si>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</si>
  <si>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</si>
  <si>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</si>
  <si>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</si>
  <si>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</si>
  <si>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</si>
  <si>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</si>
  <si>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</si>
  <si>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</si>
  <si>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</si>
  <si>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</si>
  <si>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</si>
  <si>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</si>
  <si>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</si>
  <si>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</si>
  <si>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</si>
  <si>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</si>
  <si>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</si>
  <si>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</si>
  <si>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</si>
  <si>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</si>
  <si>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</si>
  <si>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</si>
  <si>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</si>
  <si>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</si>
  <si>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</si>
  <si>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</si>
  <si>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</si>
  <si>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</si>
  <si>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</si>
  <si>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</si>
  <si>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</si>
  <si>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</si>
  <si>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</si>
  <si>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</si>
  <si>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</si>
  <si>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</si>
  <si>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</si>
  <si>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</si>
  <si>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</si>
  <si>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</si>
  <si>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</si>
  <si>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</si>
  <si>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</si>
  <si>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</si>
  <si>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</si>
  <si>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</si>
  <si>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</si>
  <si>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</si>
  <si>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</si>
  <si>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</si>
  <si>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</si>
  <si>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</si>
  <si>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</si>
  <si>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</si>
  <si>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</si>
  <si>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</si>
  <si>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</si>
  <si>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</si>
  <si>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</si>
  <si>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</si>
  <si>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</si>
  <si>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</si>
  <si>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</si>
  <si>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</si>
  <si>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</si>
  <si>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</si>
  <si>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</si>
  <si>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</si>
  <si>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</si>
  <si>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</si>
  <si>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</si>
  <si>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</si>
  <si>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</si>
  <si>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</si>
  <si>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</si>
  <si>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</si>
  <si>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</si>
  <si>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</si>
  <si>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</si>
  <si>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</si>
  <si>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</si>
  <si>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</si>
  <si>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</si>
  <si>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</si>
  <si>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</si>
  <si>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</si>
  <si>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</si>
  <si>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</si>
  <si>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</si>
  <si>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</si>
  <si>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</si>
  <si>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</si>
  <si>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</si>
  <si>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</si>
  <si>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</si>
  <si>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</si>
  <si>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</si>
  <si>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</si>
  <si>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</si>
  <si>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</si>
  <si>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</si>
  <si>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</si>
  <si>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</si>
  <si>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</si>
  <si>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</si>
  <si>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</si>
  <si>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</si>
  <si>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</si>
  <si>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</si>
  <si>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</si>
  <si>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</si>
  <si>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</si>
  <si>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</si>
  <si>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</si>
  <si>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</si>
  <si>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</si>
  <si>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</si>
  <si>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</si>
  <si>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</si>
  <si>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</si>
  <si>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</si>
  <si>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</si>
  <si>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</si>
  <si>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</si>
  <si>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</si>
  <si>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</si>
  <si>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</si>
  <si>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</si>
  <si>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</si>
  <si>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</si>
  <si>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</si>
  <si>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</si>
  <si>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</si>
  <si>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</si>
  <si>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</si>
  <si>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</si>
  <si>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</si>
  <si>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</si>
  <si>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</si>
  <si>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</si>
  <si>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</si>
  <si>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</si>
  <si>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</si>
  <si>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</si>
  <si>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</si>
  <si>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</si>
  <si>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</si>
  <si>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</si>
  <si>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</si>
  <si>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</si>
  <si>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</si>
  <si>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</si>
  <si>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</si>
  <si>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</si>
  <si>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</si>
  <si>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</si>
  <si>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</si>
  <si>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</si>
  <si>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</si>
  <si>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</si>
  <si>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</si>
  <si>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</si>
  <si>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</si>
  <si>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</si>
  <si>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</si>
  <si>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</si>
  <si>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</si>
  <si>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</si>
  <si>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</si>
  <si>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</si>
  <si>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</si>
  <si>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</si>
  <si>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</si>
  <si>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</si>
  <si>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</si>
  <si>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</si>
  <si>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</si>
  <si>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</si>
  <si>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</si>
  <si>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</si>
  <si>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</si>
  <si>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</si>
  <si>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</si>
  <si>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</si>
  <si>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</si>
  <si>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</si>
  <si>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</si>
  <si>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</si>
  <si>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</si>
  <si>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</si>
  <si>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</si>
  <si>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</si>
  <si>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</si>
  <si>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</si>
  <si>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</si>
  <si>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</si>
  <si>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</si>
  <si>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</si>
  <si>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</si>
  <si>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</si>
  <si>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</si>
  <si>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</si>
  <si>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</si>
  <si>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</si>
  <si>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</si>
  <si>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</si>
  <si>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</si>
  <si>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</si>
  <si>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</si>
  <si>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</si>
  <si>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</si>
  <si>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</si>
  <si>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</si>
  <si>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</si>
  <si>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</si>
  <si>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</si>
  <si>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</si>
  <si>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</si>
  <si>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</si>
  <si>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</si>
  <si>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</si>
  <si>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</si>
  <si>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</si>
  <si>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</si>
  <si>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</si>
  <si>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</si>
  <si>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</si>
  <si>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</si>
  <si>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</si>
  <si>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</si>
  <si>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</si>
  <si>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</si>
  <si>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</si>
  <si>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</si>
  <si>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</si>
  <si>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</si>
  <si>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</si>
  <si>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</si>
  <si>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</si>
  <si>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</si>
  <si>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</si>
  <si>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</si>
  <si>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</si>
  <si>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</si>
  <si>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</si>
  <si>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</si>
  <si>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</si>
  <si>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</si>
  <si>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</si>
  <si>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</si>
  <si>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</si>
  <si>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</si>
  <si>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</si>
  <si>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</si>
  <si>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</si>
  <si>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</si>
  <si>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</si>
  <si>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</si>
  <si>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</si>
  <si>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</si>
  <si>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</si>
  <si>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</si>
  <si>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</si>
  <si>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</si>
  <si>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</si>
  <si>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</si>
  <si>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</si>
  <si>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</si>
  <si>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</si>
  <si>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</si>
  <si>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</si>
  <si>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</si>
  <si>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</si>
  <si>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</si>
  <si>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</si>
  <si>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</si>
  <si>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</si>
  <si>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</si>
  <si>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</si>
  <si>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</si>
  <si>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</si>
  <si>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</si>
  <si>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</si>
  <si>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</si>
  <si>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</si>
  <si>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</si>
  <si>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</si>
  <si>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</si>
  <si>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</si>
  <si>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</si>
  <si>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</si>
  <si>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</si>
  <si>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</si>
  <si>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</si>
  <si>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</si>
  <si>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</si>
  <si>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</si>
  <si>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</si>
  <si>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</si>
  <si>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</si>
  <si>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</si>
  <si>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</si>
  <si>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</si>
  <si>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</si>
  <si>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</si>
  <si>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</si>
  <si>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</si>
  <si>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</si>
  <si>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</si>
  <si>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</si>
  <si>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</si>
  <si>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</si>
  <si>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</si>
  <si>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</si>
  <si>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</si>
  <si>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</si>
  <si>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</si>
  <si>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</si>
  <si>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</si>
  <si>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</si>
  <si>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</si>
  <si>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</si>
  <si>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</si>
  <si>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</si>
  <si>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</si>
  <si>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</si>
  <si>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</si>
  <si>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</si>
  <si>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</si>
  <si>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</si>
  <si>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</si>
  <si>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</si>
  <si>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</si>
  <si>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</si>
  <si>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</si>
  <si>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</si>
  <si>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</si>
  <si>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</si>
  <si>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</si>
  <si>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</si>
  <si>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</si>
  <si>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</si>
  <si>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</si>
  <si>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</si>
  <si>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</si>
  <si>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</si>
  <si>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</si>
  <si>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</si>
  <si>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</si>
  <si>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</si>
  <si>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</si>
  <si>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</si>
  <si>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</si>
  <si>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</si>
  <si>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</si>
  <si>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</si>
  <si>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</si>
  <si>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</si>
  <si>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</si>
  <si>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</si>
  <si>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</si>
  <si>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</si>
  <si>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</si>
  <si>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</si>
  <si>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</si>
  <si>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</si>
  <si>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</si>
  <si>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</si>
  <si>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</si>
  <si>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</si>
  <si>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</si>
  <si>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</si>
  <si>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</si>
  <si>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</si>
  <si>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</si>
  <si>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</si>
  <si>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</si>
  <si>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</si>
  <si>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</si>
  <si>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</si>
  <si>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</si>
  <si>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</si>
  <si>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</si>
  <si>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</si>
  <si>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</si>
  <si>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</si>
  <si>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</si>
  <si>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</si>
  <si>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</si>
  <si>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</si>
  <si>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</si>
  <si>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</si>
  <si>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</si>
  <si>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</si>
  <si>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</si>
  <si>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</si>
  <si>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</si>
  <si>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</si>
  <si>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</si>
  <si>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</si>
  <si>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</si>
  <si>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</si>
  <si>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</si>
  <si>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</si>
  <si>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</si>
  <si>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</si>
  <si>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</si>
  <si>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</si>
  <si>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</si>
  <si>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</si>
  <si>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</si>
  <si>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</si>
  <si>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</si>
  <si>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</si>
  <si>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</si>
  <si>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</si>
  <si>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</si>
  <si>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</si>
  <si>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</si>
  <si>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</si>
  <si>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</si>
  <si>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</si>
  <si>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</si>
  <si>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</si>
  <si>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</si>
  <si>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</si>
  <si>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</si>
  <si>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</si>
  <si>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</si>
  <si>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</si>
  <si>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</si>
  <si>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</si>
  <si>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</si>
  <si>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</si>
  <si>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</si>
  <si>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</si>
  <si>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</si>
  <si>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</si>
  <si>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</si>
  <si>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</si>
  <si>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</si>
  <si>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</si>
  <si>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</si>
  <si>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</si>
  <si>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</si>
  <si>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</si>
  <si>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</si>
  <si>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</si>
  <si>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</si>
  <si>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</si>
  <si>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</si>
  <si>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</si>
  <si>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</si>
  <si>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</si>
  <si>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</si>
  <si>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</si>
  <si>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</si>
  <si>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</si>
  <si>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</si>
  <si>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</si>
  <si>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</si>
  <si>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</si>
  <si>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</si>
  <si>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</si>
  <si>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</si>
  <si>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</si>
  <si>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</si>
  <si>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</si>
  <si>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</si>
  <si>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</si>
  <si>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</si>
  <si>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</si>
  <si>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</si>
  <si>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</si>
  <si>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</si>
  <si>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</si>
  <si>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</si>
  <si>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</si>
  <si>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</si>
  <si>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</si>
  <si>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</si>
  <si>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</si>
  <si>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</si>
  <si>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</si>
  <si>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</si>
  <si>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</si>
  <si>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</si>
  <si>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</si>
  <si>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</si>
  <si>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</si>
  <si>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</si>
  <si>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</si>
  <si>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</si>
  <si>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</si>
  <si>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</si>
  <si>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</si>
  <si>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</si>
  <si>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</si>
  <si>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</si>
  <si>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</si>
  <si>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</si>
  <si>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</si>
  <si>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</si>
  <si>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</si>
  <si>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</si>
  <si>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</si>
  <si>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</si>
  <si>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</si>
  <si>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</si>
  <si>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</si>
  <si>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</si>
  <si>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</si>
  <si>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</si>
  <si>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</si>
  <si>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</si>
  <si>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</si>
  <si>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</si>
  <si>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</si>
  <si>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</si>
  <si>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</si>
  <si>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</si>
  <si>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</si>
  <si>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</si>
  <si>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</si>
  <si>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</si>
  <si>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</si>
  <si>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</si>
  <si>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</si>
  <si>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</si>
  <si>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</si>
  <si>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</si>
  <si>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</si>
  <si>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</si>
  <si>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</si>
  <si>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</si>
  <si>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</si>
  <si>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</si>
  <si>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</si>
  <si>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</si>
  <si>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</si>
  <si>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</si>
  <si>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</si>
  <si>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</si>
  <si>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</si>
  <si>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</si>
  <si>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</si>
  <si>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</si>
  <si>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</si>
  <si>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</si>
  <si>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</si>
  <si>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</si>
  <si>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</si>
  <si>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</si>
  <si>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</si>
  <si>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</si>
  <si>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</si>
  <si>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</si>
  <si>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</si>
  <si>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</si>
  <si>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</si>
  <si>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</si>
  <si>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</si>
  <si>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</si>
  <si>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</si>
  <si>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</si>
  <si>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</si>
  <si>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</si>
  <si>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</si>
  <si>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</si>
  <si>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</si>
  <si>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</si>
  <si>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</si>
  <si>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</si>
  <si>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</si>
  <si>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</si>
  <si>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</si>
  <si>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</si>
  <si>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</si>
  <si>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</si>
  <si>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</si>
  <si>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</si>
  <si>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</si>
  <si>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</si>
  <si>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</si>
  <si>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</si>
  <si>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</si>
  <si>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</si>
  <si>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</si>
  <si>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</si>
  <si>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</si>
  <si>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</si>
  <si>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</si>
  <si>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</si>
  <si>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</si>
  <si>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</si>
  <si>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</si>
  <si>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</si>
  <si>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</si>
  <si>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</si>
  <si>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</si>
  <si>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</si>
  <si>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</si>
  <si>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</si>
  <si>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</si>
  <si>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</si>
  <si>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</si>
  <si>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</si>
  <si>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</si>
  <si>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</si>
  <si>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</si>
  <si>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</si>
  <si>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</si>
  <si>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</si>
  <si>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</si>
  <si>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</si>
  <si>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</si>
  <si>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</si>
  <si>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</si>
  <si>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</si>
  <si>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</si>
  <si>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</si>
  <si>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</si>
  <si>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</si>
  <si>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</si>
  <si>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</si>
  <si>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</si>
  <si>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</si>
  <si>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</si>
  <si>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</si>
  <si>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</si>
  <si>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</si>
  <si>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</si>
  <si>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</si>
  <si>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</si>
  <si>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</si>
  <si>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</si>
  <si>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</si>
  <si>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</si>
  <si>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</si>
  <si>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</si>
  <si>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</si>
  <si>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</si>
  <si>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</si>
  <si>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</si>
  <si>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</si>
  <si>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</si>
  <si>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</si>
  <si>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</si>
  <si>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</si>
  <si>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</si>
  <si>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</si>
  <si>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</si>
  <si>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</si>
  <si>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</si>
  <si>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</si>
  <si>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</si>
  <si>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</si>
  <si>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</si>
  <si>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</si>
  <si>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</si>
  <si>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</si>
  <si>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</si>
  <si>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</si>
  <si>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</si>
  <si>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</si>
  <si>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</si>
  <si>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</si>
  <si>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</si>
  <si>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</si>
  <si>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</si>
  <si>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</si>
  <si>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</si>
  <si>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</si>
  <si>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</si>
  <si>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</si>
  <si>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</si>
  <si>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</si>
  <si>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</si>
  <si>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</si>
  <si>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</si>
  <si>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</si>
  <si>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</si>
  <si>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</si>
  <si>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</si>
  <si>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</si>
  <si>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</si>
  <si>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</si>
  <si>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</si>
  <si>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</si>
  <si>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</si>
  <si>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</si>
  <si>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</si>
  <si>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</si>
  <si>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</si>
  <si>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</si>
  <si>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</si>
  <si>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</si>
  <si>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</si>
  <si>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</si>
  <si>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</si>
  <si>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</si>
  <si>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</si>
  <si>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</si>
  <si>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</si>
  <si>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</si>
  <si>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</si>
  <si>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</si>
  <si>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</si>
  <si>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</si>
  <si>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</si>
  <si>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</si>
  <si>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</si>
  <si>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</si>
  <si>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</si>
  <si>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</si>
  <si>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</si>
  <si>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</si>
  <si>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</si>
  <si>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</si>
  <si>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</si>
  <si>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</si>
  <si>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</si>
  <si>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</si>
  <si>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</si>
  <si>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</si>
  <si>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</si>
  <si>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</si>
  <si>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</si>
  <si>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</si>
  <si>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</si>
  <si>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</si>
  <si>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</si>
  <si>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</si>
  <si>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</si>
  <si>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</si>
  <si>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</si>
  <si>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</si>
  <si>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</si>
  <si>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</si>
  <si>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</si>
  <si>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</si>
  <si>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</si>
  <si>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</si>
  <si>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</si>
  <si>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</si>
  <si>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</si>
  <si>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</si>
  <si>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</si>
  <si>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</si>
  <si>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</si>
  <si>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</si>
  <si>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</si>
  <si>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</si>
  <si>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</si>
  <si>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</si>
  <si>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</si>
  <si>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</si>
  <si>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</si>
  <si>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</si>
  <si>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</si>
  <si>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</si>
  <si>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</si>
  <si>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</si>
  <si>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</si>
  <si>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</si>
  <si>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</si>
  <si>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</si>
  <si>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</si>
  <si>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</si>
  <si>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</si>
  <si>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</si>
  <si>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</si>
  <si>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</si>
  <si>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</si>
  <si>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</si>
  <si>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</si>
  <si>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</si>
  <si>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</si>
  <si>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</si>
  <si>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</si>
  <si>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</si>
  <si>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</si>
  <si>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</si>
  <si>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</si>
  <si>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</si>
  <si>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</si>
  <si>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</si>
  <si>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</si>
  <si>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</si>
  <si>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</si>
  <si>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</si>
  <si>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</si>
  <si>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</si>
  <si>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</si>
  <si>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</si>
  <si>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</si>
  <si>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</si>
  <si>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</si>
  <si>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</si>
  <si>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</si>
  <si>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</si>
  <si>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</si>
  <si>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</si>
  <si>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</si>
  <si>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</si>
  <si>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</si>
  <si>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</si>
  <si>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</si>
  <si>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</si>
  <si>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</si>
  <si>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</si>
  <si>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</si>
  <si>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</si>
  <si>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</si>
  <si>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</si>
  <si>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</si>
  <si>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</si>
  <si>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</si>
  <si>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</si>
  <si>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</si>
  <si>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</si>
  <si>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</si>
  <si>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</si>
  <si>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</si>
  <si>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</si>
  <si>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</si>
  <si>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</si>
  <si>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</si>
  <si>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</si>
  <si>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</si>
  <si>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</si>
  <si>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</si>
  <si>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</si>
  <si>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</si>
  <si>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</si>
  <si>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</si>
  <si>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</si>
  <si>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</si>
  <si>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</si>
  <si>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</si>
  <si>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</si>
  <si>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</si>
  <si>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</si>
  <si>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</si>
  <si>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</si>
  <si>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</si>
  <si>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</si>
  <si>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</si>
  <si>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</si>
  <si>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</si>
  <si>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</si>
  <si>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</si>
  <si>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</si>
  <si>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</si>
  <si>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</si>
  <si>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</si>
  <si>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</si>
  <si>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</si>
  <si>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</si>
  <si>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</si>
  <si>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</si>
  <si>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</si>
  <si>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</si>
  <si>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</si>
  <si>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</si>
  <si>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</si>
  <si>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</si>
  <si>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</si>
  <si>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</si>
  <si>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</si>
  <si>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</si>
  <si>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</si>
  <si>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</si>
  <si>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</si>
  <si>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</si>
  <si>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</si>
  <si>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</si>
  <si>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</si>
  <si>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</si>
  <si>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</si>
  <si>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</si>
  <si>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</si>
  <si>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</si>
  <si>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</si>
  <si>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</si>
  <si>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</si>
  <si>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</si>
  <si>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</si>
  <si>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</si>
  <si>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</si>
  <si>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</si>
  <si>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</si>
  <si>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</si>
  <si>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</si>
  <si>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</si>
  <si>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</si>
  <si>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</si>
  <si>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</si>
  <si>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</si>
  <si>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</si>
  <si>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</si>
  <si>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</si>
  <si>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</si>
  <si>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</si>
  <si>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</si>
  <si>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</si>
  <si>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</si>
  <si>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</si>
  <si>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</si>
  <si>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</si>
  <si>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</si>
  <si>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</si>
  <si>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</si>
  <si>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</si>
  <si>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</si>
  <si>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</si>
  <si>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</si>
  <si>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</si>
  <si>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</si>
  <si>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</si>
  <si>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</si>
  <si>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</si>
  <si>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</si>
  <si>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</si>
  <si>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</si>
  <si>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</si>
  <si>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</si>
  <si>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</si>
  <si>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</si>
  <si>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</si>
  <si>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</si>
  <si>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</si>
  <si>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</si>
  <si>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</si>
  <si>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</si>
  <si>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</si>
  <si>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</si>
  <si>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</si>
  <si>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</si>
  <si>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</si>
  <si>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</si>
  <si>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</si>
  <si>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</si>
  <si>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</si>
  <si>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</si>
  <si>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</si>
  <si>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</si>
  <si>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</si>
  <si>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</si>
  <si>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</si>
  <si>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</si>
  <si>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</si>
  <si>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</si>
  <si>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</si>
  <si>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</si>
  <si>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</si>
  <si>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</si>
  <si>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</si>
  <si>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</si>
  <si>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</si>
  <si>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</si>
  <si>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</si>
  <si>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</si>
  <si>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</si>
  <si>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</si>
  <si>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</si>
  <si>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</si>
  <si>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</si>
  <si>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</si>
  <si>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</si>
  <si>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</si>
  <si>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</si>
  <si>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</si>
  <si>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</si>
  <si>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</si>
  <si>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</si>
  <si>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</si>
  <si>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</si>
  <si>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</si>
  <si>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</si>
  <si>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</si>
  <si>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</si>
  <si>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</si>
  <si>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</si>
  <si>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</si>
  <si>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</si>
  <si>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</si>
  <si>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</si>
  <si>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</si>
  <si>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</si>
  <si>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</si>
  <si>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</si>
  <si>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</si>
  <si>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</si>
  <si>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</si>
  <si>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</si>
  <si>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</si>
  <si>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</si>
  <si>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</si>
  <si>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</si>
  <si>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</si>
  <si>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</si>
  <si>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</si>
  <si>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</si>
  <si>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</si>
  <si>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</si>
  <si>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</si>
  <si>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</si>
  <si>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</si>
  <si>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</si>
  <si>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</si>
  <si>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</si>
  <si>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</si>
  <si>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</si>
  <si>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</si>
  <si>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</si>
  <si>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</si>
  <si>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</si>
  <si>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</si>
  <si>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</si>
  <si>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</si>
  <si>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</si>
  <si>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</si>
  <si>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</si>
  <si>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</si>
  <si>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</si>
  <si>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</si>
  <si>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</si>
  <si>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</si>
  <si>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</si>
  <si>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</si>
  <si>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</si>
  <si>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</si>
  <si>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</si>
  <si>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</si>
  <si>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</si>
  <si>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</si>
  <si>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</si>
  <si>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</si>
  <si>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</si>
  <si>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</si>
  <si>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</si>
  <si>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</si>
  <si>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</si>
  <si>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</si>
  <si>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</si>
  <si>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</si>
  <si>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</si>
  <si>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</si>
  <si>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</si>
  <si>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</si>
  <si>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</si>
  <si>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</si>
  <si>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</si>
  <si>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</si>
  <si>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</si>
  <si>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</si>
  <si>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</si>
  <si>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</si>
  <si>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</si>
  <si>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</si>
  <si>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</si>
  <si>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</si>
  <si>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</si>
  <si>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</si>
  <si>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</si>
  <si>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</si>
  <si>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</si>
  <si>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</si>
  <si>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</si>
  <si>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</si>
  <si>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</si>
  <si>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</si>
  <si>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</si>
  <si>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</si>
  <si>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</si>
  <si>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</si>
  <si>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</si>
  <si>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</si>
  <si>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</si>
  <si>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</si>
  <si>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</si>
  <si>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</si>
  <si>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</si>
  <si>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</si>
  <si>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</si>
  <si>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</si>
  <si>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</si>
  <si>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</si>
  <si>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</si>
  <si>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</si>
  <si>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</si>
  <si>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</si>
  <si>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</si>
  <si>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</si>
  <si>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</si>
  <si>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</si>
  <si>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</si>
  <si>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</si>
  <si>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</si>
  <si>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</si>
  <si>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</si>
  <si>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</si>
  <si>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</si>
  <si>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</si>
  <si>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</si>
  <si>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</si>
  <si>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</si>
  <si>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</si>
  <si>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</si>
  <si>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</si>
  <si>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</si>
  <si>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</si>
  <si>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</si>
  <si>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</si>
  <si>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</si>
  <si>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</si>
  <si>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</si>
  <si>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</si>
  <si>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</si>
  <si>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</si>
  <si>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</si>
  <si>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</si>
  <si>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</si>
  <si>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</si>
  <si>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</si>
  <si>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</si>
  <si>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</si>
  <si>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</si>
  <si>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</si>
  <si>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</si>
  <si>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</si>
  <si>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</si>
  <si>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</si>
  <si>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</si>
  <si>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</si>
  <si>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</si>
  <si>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</si>
  <si>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</si>
  <si>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</si>
  <si>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</si>
  <si>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</si>
  <si>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</si>
  <si>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</si>
  <si>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</si>
  <si>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</si>
  <si>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</si>
  <si>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</si>
  <si>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</si>
  <si>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</si>
  <si>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</si>
  <si>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</si>
  <si>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</si>
  <si>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</si>
  <si>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</si>
  <si>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</si>
  <si>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</si>
  <si>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</si>
  <si>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</si>
  <si>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</si>
  <si>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</si>
  <si>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</si>
  <si>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</si>
  <si>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</si>
  <si>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</si>
  <si>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</si>
  <si>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</si>
  <si>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</si>
  <si>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</si>
  <si>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</si>
  <si>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</si>
  <si>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</si>
  <si>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</si>
  <si>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</si>
  <si>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</si>
  <si>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</si>
  <si>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</si>
  <si>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</si>
  <si>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</si>
  <si>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</si>
  <si>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</si>
  <si>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</si>
  <si>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</si>
  <si>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</si>
  <si>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</si>
  <si>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</si>
  <si>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</si>
  <si>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</si>
  <si>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</si>
  <si>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</si>
  <si>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</si>
  <si>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</si>
  <si>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</si>
  <si>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</si>
  <si>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</si>
  <si>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</si>
  <si>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</si>
  <si>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</si>
  <si>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</si>
  <si>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</si>
  <si>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</si>
  <si>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</si>
  <si>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</si>
  <si>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</si>
  <si>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</si>
  <si>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</si>
  <si>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</si>
  <si>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</si>
  <si>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</si>
  <si>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</si>
  <si>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</si>
  <si>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</si>
  <si>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</si>
  <si>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</si>
  <si>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</si>
  <si>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</si>
  <si>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</si>
  <si>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</si>
  <si>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</si>
  <si>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</si>
  <si>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</si>
  <si>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</si>
  <si>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</si>
  <si>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</si>
  <si>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</si>
  <si>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</si>
  <si>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</si>
  <si>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</si>
  <si>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</si>
  <si>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</si>
  <si>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</si>
  <si>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</si>
  <si>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</si>
  <si>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</si>
  <si>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</si>
  <si>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</si>
  <si>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</si>
  <si>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</si>
  <si>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</si>
  <si>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</si>
  <si>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</si>
  <si>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</si>
  <si>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</si>
  <si>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</si>
  <si>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</si>
  <si>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</si>
  <si>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</si>
  <si>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</si>
  <si>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</si>
  <si>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</si>
  <si>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</si>
  <si>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</si>
  <si>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</si>
  <si>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</si>
  <si>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</si>
  <si>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</si>
  <si>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</si>
  <si>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</si>
  <si>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</si>
  <si>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</si>
  <si>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</si>
  <si>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</si>
  <si>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</si>
  <si>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</si>
  <si>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</si>
  <si>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</si>
  <si>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</si>
  <si>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</si>
  <si>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</si>
  <si>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</si>
  <si>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</si>
  <si>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</si>
  <si>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</si>
  <si>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</si>
  <si>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</si>
  <si>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</si>
  <si>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</si>
  <si>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</si>
  <si>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</si>
  <si>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</si>
  <si>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</si>
  <si>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</si>
  <si>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</si>
  <si>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</si>
  <si>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</si>
  <si>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</si>
  <si>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</si>
  <si>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</si>
  <si>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</si>
  <si>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</si>
  <si>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</si>
  <si>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</si>
  <si>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</si>
  <si>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</si>
  <si>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</si>
  <si>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</si>
  <si>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</si>
  <si>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</si>
  <si>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</si>
  <si>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</si>
  <si>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</si>
  <si>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</si>
  <si>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</si>
  <si>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</si>
  <si>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</si>
  <si>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</si>
  <si>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</si>
  <si>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</si>
  <si>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</si>
  <si>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</si>
  <si>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</si>
  <si>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</si>
  <si>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</si>
  <si>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</si>
  <si>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</si>
  <si>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</si>
  <si>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</si>
  <si>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</si>
  <si>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</si>
  <si>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</si>
  <si>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</si>
  <si>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</si>
  <si>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</si>
  <si>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</si>
  <si>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</si>
  <si>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</si>
  <si>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</si>
  <si>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</si>
  <si>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</si>
  <si>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</si>
  <si>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</si>
  <si>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</si>
  <si>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</si>
  <si>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</si>
  <si>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</si>
  <si>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</si>
  <si>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</si>
  <si>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</si>
  <si>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</si>
  <si>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</si>
  <si>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</si>
  <si>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</si>
  <si>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</si>
  <si>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</si>
  <si>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</si>
  <si>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</si>
  <si>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</si>
  <si>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</si>
  <si>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</si>
  <si>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</si>
  <si>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</si>
  <si>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</si>
  <si>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</si>
  <si>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</si>
  <si>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</si>
  <si>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</si>
  <si>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</si>
  <si>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</si>
  <si>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</si>
  <si>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</si>
  <si>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</si>
  <si>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</si>
  <si>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</si>
  <si>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</si>
  <si>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</si>
  <si>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</si>
  <si>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</si>
  <si>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</si>
  <si>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</si>
  <si>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</si>
  <si>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</si>
  <si>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</si>
  <si>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</si>
  <si>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</si>
  <si>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</si>
  <si>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</si>
  <si>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</si>
  <si>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</si>
  <si>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</si>
  <si>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</si>
  <si>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</si>
  <si>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</si>
  <si>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</si>
  <si>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</si>
  <si>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</si>
  <si>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</si>
  <si>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</si>
  <si>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</si>
  <si>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</si>
  <si>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</si>
  <si>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</si>
  <si>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</si>
  <si>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</si>
  <si>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</si>
  <si>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</si>
  <si>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</si>
  <si>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</si>
  <si>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</si>
  <si>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</si>
  <si>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</si>
  <si>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</si>
  <si>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</si>
  <si>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</si>
  <si>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</si>
  <si>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</si>
  <si>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</si>
  <si>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</si>
  <si>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</si>
  <si>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</si>
  <si>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</si>
  <si>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</si>
  <si>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</si>
  <si>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</si>
  <si>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</si>
  <si>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</si>
  <si>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</si>
  <si>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</si>
  <si>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</si>
  <si>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</si>
  <si>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</si>
  <si>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</si>
  <si>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</si>
  <si>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</si>
  <si>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</si>
  <si>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</si>
  <si>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</si>
  <si>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</si>
  <si>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</si>
  <si>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</si>
  <si>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</si>
  <si>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</si>
  <si>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</si>
  <si>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</si>
  <si>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</si>
  <si>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</si>
  <si>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</si>
  <si>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</si>
  <si>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</si>
  <si>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</si>
  <si>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</si>
  <si>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</si>
  <si>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</si>
  <si>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</si>
  <si>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</si>
  <si>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</si>
  <si>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</si>
  <si>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</si>
  <si>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</si>
  <si>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</si>
  <si>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</si>
  <si>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</si>
  <si>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</si>
  <si>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</si>
  <si>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</si>
  <si>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</si>
  <si>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</si>
  <si>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</si>
  <si>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</si>
  <si>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</si>
  <si>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</si>
  <si>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</si>
  <si>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</si>
  <si>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</si>
  <si>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</si>
  <si>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</si>
  <si>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</si>
  <si>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</si>
  <si>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</si>
  <si>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</si>
  <si>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</si>
  <si>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</si>
  <si>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</si>
  <si>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</si>
  <si>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</si>
  <si>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</si>
  <si>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</si>
  <si>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</si>
  <si>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</si>
  <si>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</si>
  <si>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</si>
  <si>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</si>
  <si>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</si>
  <si>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</si>
  <si>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</si>
  <si>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</si>
  <si>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</si>
  <si>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</si>
  <si>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</si>
  <si>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</si>
  <si>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</si>
  <si>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</si>
  <si>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</si>
  <si>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</si>
  <si>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</si>
  <si>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</si>
  <si>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</si>
  <si>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</si>
  <si>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</si>
  <si>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</si>
  <si>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</si>
  <si>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</si>
  <si>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</si>
  <si>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</si>
  <si>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</si>
  <si>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</si>
  <si>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</si>
  <si>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</si>
  <si>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</si>
  <si>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</si>
  <si>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</si>
  <si>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</si>
  <si>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</si>
  <si>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</si>
  <si>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</si>
  <si>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</si>
  <si>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</si>
  <si>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</si>
  <si>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</si>
  <si>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</si>
  <si>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</si>
  <si>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</si>
  <si>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</si>
  <si>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</si>
  <si>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</si>
  <si>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</si>
  <si>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</si>
  <si>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</si>
  <si>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</si>
  <si>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</si>
  <si>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</si>
  <si>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</si>
  <si>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</si>
  <si>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</si>
  <si>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</si>
  <si>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</si>
  <si>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</si>
  <si>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</si>
  <si>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</si>
  <si>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</si>
  <si>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</si>
  <si>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</si>
  <si>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</si>
  <si>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</si>
  <si>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</si>
  <si>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</si>
  <si>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</si>
  <si>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</si>
  <si>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</si>
  <si>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</si>
  <si>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</si>
  <si>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</si>
  <si>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</si>
  <si>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</si>
  <si>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</si>
  <si>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</si>
  <si>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</si>
  <si>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</si>
  <si>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</si>
  <si>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</si>
  <si>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</si>
  <si>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</si>
  <si>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</si>
  <si>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</si>
  <si>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</si>
  <si>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</si>
  <si>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</si>
  <si>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</si>
  <si>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</si>
  <si>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</si>
  <si>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</si>
  <si>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</si>
  <si>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</si>
  <si>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</si>
  <si>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</si>
  <si>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</si>
  <si>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</si>
  <si>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</si>
  <si>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</si>
  <si>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</si>
  <si>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</si>
  <si>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</si>
  <si>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</si>
  <si>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</si>
  <si>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</si>
  <si>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</si>
  <si>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</si>
  <si>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</si>
  <si>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</si>
  <si>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</si>
  <si>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</si>
  <si>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</si>
  <si>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</si>
  <si>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</si>
  <si>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</si>
  <si>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</si>
  <si>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</si>
  <si>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</si>
  <si>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</si>
  <si>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</si>
  <si>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</si>
  <si>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</si>
  <si>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</si>
  <si>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</si>
  <si>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</si>
  <si>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</si>
  <si>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</si>
  <si>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</si>
  <si>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</si>
  <si>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</si>
  <si>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</si>
  <si>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</si>
  <si>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</si>
  <si>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</si>
  <si>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</si>
  <si>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</si>
  <si>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</si>
  <si>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</si>
  <si>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</si>
  <si>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</si>
  <si>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</si>
  <si>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</si>
  <si>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</si>
  <si>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</si>
  <si>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</si>
  <si>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</si>
  <si>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</si>
  <si>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</si>
  <si>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</si>
  <si>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</si>
  <si>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</si>
  <si>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</si>
  <si>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</si>
  <si>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</si>
  <si>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</si>
  <si>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</si>
  <si>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</si>
  <si>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</si>
  <si>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</si>
  <si>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</si>
  <si>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</si>
  <si>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</si>
  <si>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</si>
  <si>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</si>
  <si>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</si>
  <si>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</si>
  <si>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</si>
  <si>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</si>
  <si>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</si>
  <si>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</si>
  <si>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</si>
  <si>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</si>
  <si>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</si>
  <si>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</si>
  <si>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</si>
  <si>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</si>
  <si>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</si>
  <si>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</si>
  <si>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</si>
  <si>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</si>
  <si>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</si>
  <si>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</si>
  <si>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</si>
  <si>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</si>
  <si>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</si>
  <si>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</si>
  <si>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</si>
  <si>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</si>
  <si>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</si>
  <si>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</si>
  <si>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</si>
  <si>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</si>
  <si>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</si>
  <si>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</si>
  <si>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</si>
  <si>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</si>
  <si>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</si>
  <si>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</si>
  <si>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</si>
  <si>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</si>
  <si>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</si>
  <si>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</si>
  <si>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</si>
  <si>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</si>
  <si>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</si>
  <si>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</si>
  <si>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</si>
  <si>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</si>
  <si>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</si>
  <si>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</si>
  <si>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</si>
  <si>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</si>
  <si>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</si>
  <si>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</si>
  <si>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</si>
  <si>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</si>
  <si>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</si>
  <si>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</si>
  <si>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</si>
  <si>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</si>
  <si>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</si>
  <si>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</si>
  <si>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</si>
  <si>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</si>
  <si>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</si>
  <si>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</si>
  <si>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</si>
  <si>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</si>
  <si>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</si>
  <si>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</si>
  <si>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</si>
  <si>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</si>
  <si>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</si>
  <si>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</si>
  <si>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</si>
  <si>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</si>
  <si>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</si>
  <si>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</si>
  <si>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</si>
  <si>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</si>
  <si>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</si>
  <si>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</si>
  <si>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</si>
  <si>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</si>
  <si>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</si>
  <si>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</si>
  <si>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</si>
  <si>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</si>
  <si>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</si>
  <si>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</si>
  <si>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</si>
  <si>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</si>
  <si>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</si>
  <si>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</si>
  <si>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</si>
  <si>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</si>
  <si>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</si>
  <si>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</si>
  <si>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</si>
  <si>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</si>
  <si>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</si>
  <si>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</si>
  <si>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</si>
  <si>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</si>
  <si>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</si>
  <si>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</si>
  <si>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</si>
  <si>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</si>
  <si>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</si>
  <si>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</si>
  <si>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</si>
  <si>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</si>
  <si>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</si>
  <si>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</si>
  <si>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</si>
  <si>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</si>
  <si>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</si>
  <si>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</si>
  <si>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</si>
  <si>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</si>
  <si>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</si>
  <si>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</si>
  <si>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</si>
  <si>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</si>
  <si>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</si>
  <si>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</si>
  <si>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</si>
  <si>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</si>
  <si>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</si>
  <si>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</si>
  <si>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</si>
  <si>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</si>
  <si>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</si>
  <si>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</si>
  <si>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</si>
  <si>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</si>
  <si>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</si>
  <si>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</si>
  <si>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</si>
  <si>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</si>
  <si>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</si>
  <si>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</si>
  <si>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</si>
  <si>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</si>
  <si>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</si>
  <si>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</si>
  <si>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</si>
  <si>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</si>
  <si>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</si>
  <si>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</si>
  <si>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</si>
  <si>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</si>
  <si>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</si>
  <si>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</si>
  <si>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</si>
  <si>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</si>
  <si>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</si>
  <si>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</si>
  <si>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</si>
  <si>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</si>
  <si>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</si>
  <si>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</si>
  <si>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</si>
  <si>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</si>
  <si>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</si>
  <si>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</si>
  <si>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</si>
  <si>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</si>
  <si>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</si>
  <si>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</si>
  <si>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</si>
  <si>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</si>
  <si>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</si>
  <si>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</si>
  <si>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</si>
  <si>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</si>
  <si>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</si>
  <si>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</si>
  <si>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</si>
  <si>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</si>
  <si>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</si>
  <si>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</si>
  <si>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</si>
  <si>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</si>
  <si>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</si>
  <si>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</si>
  <si>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</si>
  <si>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</si>
  <si>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</si>
  <si>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</si>
  <si>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</si>
  <si>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</si>
  <si>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</si>
  <si>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</si>
  <si>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</si>
  <si>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</si>
  <si>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</si>
  <si>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</si>
  <si>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</si>
  <si>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</si>
  <si>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</si>
  <si>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</si>
  <si>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</si>
  <si>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</si>
  <si>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</si>
  <si>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</si>
  <si>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</si>
  <si>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</si>
  <si>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</si>
  <si>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</si>
  <si>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</si>
  <si>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</si>
  <si>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</si>
  <si>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</si>
  <si>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</si>
  <si>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</si>
  <si>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</si>
  <si>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</si>
  <si>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</si>
  <si>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</si>
  <si>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</si>
  <si>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</si>
  <si>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</si>
  <si>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</si>
  <si>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</si>
  <si>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</si>
  <si>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</si>
  <si>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</si>
  <si>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</si>
  <si>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</si>
  <si>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</si>
  <si>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</si>
  <si>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</si>
  <si>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</si>
  <si>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</si>
  <si>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</si>
  <si>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</si>
  <si>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</si>
  <si>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</si>
  <si>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</si>
  <si>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</si>
  <si>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</si>
  <si>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</si>
  <si>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</si>
  <si>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</si>
  <si>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</si>
  <si>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</si>
  <si>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</si>
  <si>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</si>
  <si>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</si>
  <si>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</si>
  <si>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</si>
  <si>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</si>
  <si>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</si>
  <si>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</si>
  <si>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</si>
  <si>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</si>
  <si>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</si>
  <si>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</si>
  <si>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</si>
  <si>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</si>
  <si>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</si>
  <si>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</si>
  <si>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</si>
  <si>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</si>
  <si>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</si>
  <si>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</si>
  <si>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</si>
  <si>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</si>
  <si>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</si>
  <si>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</si>
  <si>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</si>
  <si>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</si>
  <si>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</si>
  <si>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</si>
  <si>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</si>
  <si>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</si>
  <si>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</si>
  <si>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</si>
  <si>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</si>
  <si>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</si>
  <si>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</si>
  <si>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</si>
  <si>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</si>
  <si>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</si>
  <si>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</si>
  <si>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</si>
  <si>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</si>
  <si>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</si>
  <si>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</si>
  <si>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</si>
  <si>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</si>
  <si>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</si>
  <si>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</si>
  <si>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</si>
  <si>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</si>
  <si>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</si>
  <si>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</si>
  <si>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</si>
  <si>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</si>
  <si>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</si>
  <si>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</si>
  <si>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</si>
  <si>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</si>
  <si>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</si>
  <si>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</si>
  <si>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</si>
  <si>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</si>
  <si>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</si>
  <si>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</si>
  <si>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</si>
  <si>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</si>
  <si>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</si>
  <si>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</si>
  <si>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</si>
  <si>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</si>
  <si>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</si>
  <si>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</si>
  <si>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</si>
  <si>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</si>
  <si>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</si>
  <si>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</si>
  <si>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</si>
  <si>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</si>
  <si>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</si>
  <si>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</si>
  <si>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</si>
  <si>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</si>
  <si>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</si>
  <si>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</si>
  <si>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</si>
  <si>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</si>
  <si>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</si>
  <si>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</si>
  <si>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</si>
  <si>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</si>
  <si>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</si>
  <si>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</si>
  <si>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</si>
  <si>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</si>
  <si>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</si>
  <si>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</si>
  <si>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</si>
  <si>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</si>
  <si>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</si>
  <si>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</si>
  <si>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</si>
  <si>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</si>
  <si>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</si>
  <si>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</si>
  <si>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</si>
  <si>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</si>
  <si>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</si>
  <si>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</si>
  <si>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</si>
  <si>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</si>
  <si>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</si>
  <si>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</si>
  <si>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</si>
  <si>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</si>
  <si>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</si>
  <si>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</si>
  <si>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</si>
  <si>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</si>
  <si>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</si>
  <si>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</si>
  <si>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</si>
  <si>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</si>
  <si>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</si>
  <si>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</si>
  <si>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</si>
  <si>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</si>
  <si>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</si>
  <si>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</si>
  <si>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</si>
  <si>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</si>
  <si>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</si>
  <si>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</si>
  <si>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</si>
  <si>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</si>
  <si>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</si>
  <si>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</si>
  <si>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</si>
  <si>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</si>
  <si>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</si>
  <si>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</si>
  <si>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</si>
  <si>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</si>
  <si>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</si>
  <si>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</si>
  <si>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</si>
  <si>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</si>
  <si>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</si>
  <si>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</si>
  <si>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</si>
  <si>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</si>
  <si>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</si>
  <si>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</si>
  <si>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</si>
  <si>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</si>
  <si>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</si>
  <si>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</si>
  <si>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</si>
  <si>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</si>
  <si>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</si>
  <si>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</si>
  <si>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</si>
  <si>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</si>
  <si>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</si>
  <si>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</si>
  <si>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</si>
  <si>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</si>
  <si>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</si>
  <si>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</si>
  <si>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</si>
  <si>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</si>
  <si>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</si>
  <si>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</si>
  <si>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</si>
  <si>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</si>
  <si>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</si>
  <si>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</si>
  <si>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</si>
  <si>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</si>
  <si>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</si>
  <si>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</si>
  <si>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</si>
  <si>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</si>
  <si>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</si>
  <si>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</si>
  <si>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</si>
  <si>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</si>
  <si>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</si>
  <si>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</si>
  <si>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</si>
  <si>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</si>
  <si>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</si>
  <si>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</si>
  <si>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</si>
  <si>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</si>
  <si>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</si>
  <si>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</si>
  <si>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</si>
  <si>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</si>
  <si>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</si>
  <si>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</si>
  <si>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</si>
  <si>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</si>
  <si>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</si>
  <si>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</si>
  <si>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</si>
  <si>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</si>
  <si>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</si>
  <si>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</si>
  <si>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</si>
  <si>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</si>
  <si>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</si>
  <si>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</si>
  <si>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</si>
  <si>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</si>
  <si>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</si>
  <si>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</si>
  <si>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</si>
  <si>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</si>
  <si>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</si>
  <si>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</si>
  <si>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</si>
  <si>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</si>
  <si>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</si>
  <si>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</si>
  <si>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</si>
  <si>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</si>
  <si>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</si>
  <si>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</si>
  <si>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</si>
  <si>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</si>
  <si>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</si>
  <si>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</si>
  <si>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</si>
  <si>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</si>
  <si>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</si>
  <si>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</si>
  <si>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</si>
  <si>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</si>
  <si>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</si>
  <si>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</si>
  <si>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</si>
  <si>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</si>
  <si>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</si>
  <si>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</si>
  <si>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</si>
  <si>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</si>
  <si>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</si>
  <si>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</si>
  <si>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</si>
  <si>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</si>
  <si>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</si>
  <si>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</si>
  <si>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</si>
  <si>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</si>
  <si>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</si>
  <si>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</si>
  <si>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</si>
  <si>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</si>
  <si>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</si>
  <si>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</si>
  <si>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</si>
  <si>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</si>
  <si>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</si>
  <si>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</si>
  <si>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</si>
  <si>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</si>
  <si>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</si>
  <si>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</si>
  <si>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</si>
  <si>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</si>
  <si>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</si>
  <si>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</si>
  <si>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</si>
  <si>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</si>
  <si>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</si>
  <si>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</si>
  <si>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</si>
  <si>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</si>
  <si>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</si>
  <si>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</si>
  <si>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</si>
  <si>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</si>
  <si>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</si>
  <si>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</si>
  <si>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</si>
  <si>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</si>
  <si>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</si>
  <si>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</si>
  <si>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</si>
  <si>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</si>
  <si>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</si>
  <si>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</si>
  <si>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</si>
  <si>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</si>
  <si>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</si>
  <si>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</si>
  <si>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</si>
  <si>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</si>
  <si>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</si>
  <si>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</si>
  <si>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</si>
  <si>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</si>
  <si>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</si>
  <si>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</si>
  <si>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</si>
  <si>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</si>
  <si>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</si>
  <si>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</si>
  <si>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</si>
  <si>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</si>
  <si>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</si>
  <si>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</si>
  <si>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</si>
  <si>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</si>
  <si>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</si>
  <si>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</si>
  <si>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</si>
  <si>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</si>
  <si>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</si>
  <si>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</si>
  <si>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</si>
  <si>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</si>
  <si>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</si>
  <si>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</si>
  <si>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</si>
  <si>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</si>
  <si>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</si>
  <si>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</si>
  <si>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</si>
  <si>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</si>
  <si>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</si>
  <si>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</si>
  <si>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</si>
  <si>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</si>
  <si>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</si>
  <si>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</si>
  <si>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</si>
  <si>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</si>
  <si>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</si>
  <si>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</si>
  <si>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</si>
  <si>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</si>
  <si>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</si>
  <si>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</si>
  <si>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</si>
  <si>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</si>
  <si>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</si>
  <si>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</si>
  <si>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</si>
  <si>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</si>
  <si>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</si>
  <si>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</si>
  <si>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</si>
  <si>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</si>
  <si>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</si>
  <si>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</si>
  <si>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</si>
  <si>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</si>
  <si>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</si>
  <si>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</si>
  <si>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</si>
  <si>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</si>
  <si>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</si>
  <si>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</si>
  <si>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</si>
  <si>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</si>
  <si>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</si>
  <si>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</si>
  <si>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</si>
  <si>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</si>
  <si>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</si>
  <si>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</si>
  <si>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</si>
  <si>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</si>
  <si>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</si>
  <si>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</si>
  <si>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</si>
  <si>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</si>
  <si>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</si>
  <si>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</si>
  <si>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</si>
  <si>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</si>
  <si>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</si>
  <si>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</si>
  <si>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</si>
  <si>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</si>
  <si>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</si>
  <si>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</si>
  <si>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</si>
  <si>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</si>
  <si>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</si>
  <si>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</si>
  <si>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</si>
  <si>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</si>
  <si>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</si>
  <si>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</si>
  <si>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</si>
  <si>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</si>
  <si>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</si>
  <si>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</si>
  <si>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</si>
  <si>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</si>
  <si>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</si>
  <si>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</si>
  <si>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</si>
  <si>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</si>
  <si>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</si>
  <si>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</si>
  <si>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</si>
  <si>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</si>
  <si>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</si>
  <si>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</si>
  <si>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</si>
  <si>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</si>
  <si>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</si>
  <si>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</si>
  <si>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</si>
  <si>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</si>
  <si>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</si>
  <si>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</si>
  <si>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</si>
  <si>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</si>
  <si>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</si>
  <si>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</si>
  <si>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</si>
  <si>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</si>
  <si>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</si>
  <si>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</si>
  <si>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</si>
  <si>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</si>
  <si>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</si>
  <si>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</si>
  <si>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</si>
  <si>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</si>
  <si>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</si>
  <si>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</si>
  <si>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</si>
  <si>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</si>
  <si>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</si>
  <si>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</si>
  <si>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</si>
  <si>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</si>
  <si>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</si>
  <si>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</si>
  <si>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</si>
  <si>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</si>
  <si>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</si>
  <si>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</si>
  <si>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</si>
  <si>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</si>
  <si>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</si>
  <si>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</si>
  <si>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</si>
  <si>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</si>
  <si>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</si>
  <si>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</si>
  <si>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</si>
  <si>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</si>
  <si>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</si>
  <si>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</si>
  <si>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</si>
  <si>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</si>
  <si>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</si>
  <si>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</si>
  <si>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</si>
  <si>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</si>
  <si>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</si>
  <si>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</si>
  <si>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</si>
  <si>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</si>
  <si>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</si>
  <si>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</si>
  <si>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</si>
  <si>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</si>
  <si>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</si>
  <si>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</si>
  <si>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</si>
  <si>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</si>
  <si>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</si>
  <si>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</si>
  <si>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</si>
  <si>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</si>
  <si>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</si>
  <si>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</si>
  <si>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</si>
  <si>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</si>
  <si>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</si>
  <si>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</si>
  <si>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</si>
  <si>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</si>
  <si>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</si>
  <si>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</si>
  <si>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</si>
  <si>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</si>
  <si>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</si>
  <si>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</si>
  <si>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</si>
  <si>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</si>
  <si>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</si>
  <si>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</si>
  <si>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</si>
  <si>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</si>
  <si>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</si>
  <si>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</si>
  <si>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</si>
  <si>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</si>
  <si>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</si>
  <si>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</si>
  <si>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</si>
  <si>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</si>
  <si>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</si>
  <si>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</si>
  <si>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</si>
  <si>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</si>
  <si>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</si>
  <si>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</si>
  <si>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</si>
  <si>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</si>
  <si>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</si>
  <si>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</si>
  <si>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</si>
  <si>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</si>
  <si>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</si>
  <si>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</si>
  <si>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</si>
  <si>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</si>
  <si>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</si>
  <si>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</si>
  <si>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</si>
  <si>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</si>
  <si>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</si>
  <si>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</si>
  <si>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</si>
  <si>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</si>
  <si>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</si>
  <si>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</si>
  <si>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</si>
  <si>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</si>
  <si>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</si>
  <si>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</si>
  <si>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</si>
  <si>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</si>
  <si>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</si>
  <si>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</si>
  <si>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</si>
  <si>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</si>
  <si>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</si>
  <si>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</si>
  <si>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</si>
  <si>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</si>
  <si>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</si>
  <si>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</si>
  <si>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</si>
  <si>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</si>
  <si>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</si>
  <si>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</si>
  <si>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</si>
  <si>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</si>
  <si>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</si>
  <si>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</si>
  <si>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</si>
  <si>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</si>
  <si>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</si>
  <si>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</si>
  <si>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</si>
  <si>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</si>
  <si>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</si>
  <si>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</si>
  <si>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</si>
  <si>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</si>
  <si>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</si>
  <si>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</si>
  <si>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</si>
  <si>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</si>
  <si>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</si>
  <si>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</si>
  <si>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</si>
  <si>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</si>
  <si>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</si>
  <si>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</si>
  <si>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</si>
  <si>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</si>
  <si>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</si>
  <si>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</si>
  <si>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</si>
  <si>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</si>
  <si>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</si>
  <si>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</si>
  <si>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</si>
  <si>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</si>
  <si>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</si>
  <si>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</si>
  <si>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</si>
  <si>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</si>
  <si>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</si>
  <si>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</si>
  <si>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</si>
  <si>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</si>
  <si>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</si>
  <si>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</si>
  <si>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</si>
  <si>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</si>
  <si>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</si>
  <si>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</si>
  <si>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</si>
  <si>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</si>
  <si>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</si>
  <si>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</si>
  <si>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</si>
  <si>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</si>
  <si>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</si>
  <si>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</si>
  <si>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</si>
  <si>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</si>
  <si>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</si>
  <si>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</si>
  <si>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</si>
  <si>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</si>
  <si>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</si>
  <si>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</si>
  <si>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</si>
  <si>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</si>
  <si>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</si>
  <si>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</si>
  <si>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</si>
  <si>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</si>
  <si>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</si>
  <si>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</si>
  <si>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</si>
  <si>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</si>
  <si>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</si>
  <si>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</si>
  <si>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</si>
  <si>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</si>
  <si>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</si>
  <si>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</si>
  <si>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</si>
  <si>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</si>
  <si>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</si>
  <si>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</si>
  <si>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</si>
  <si>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</si>
  <si>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</si>
  <si>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</si>
  <si>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</si>
  <si>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</si>
  <si>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</si>
  <si>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</si>
  <si>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</si>
  <si>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</si>
  <si>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</si>
  <si>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</si>
  <si>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</si>
  <si>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</si>
  <si>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</si>
  <si>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</si>
  <si>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</si>
  <si>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</si>
  <si>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</si>
  <si>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</si>
  <si>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</si>
  <si>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</si>
  <si>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</si>
  <si>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</si>
  <si>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</si>
  <si>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</si>
  <si>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</si>
  <si>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</si>
  <si>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</si>
  <si>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</si>
  <si>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</si>
  <si>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</si>
  <si>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</si>
  <si>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</si>
  <si>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</si>
  <si>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</si>
  <si>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</si>
  <si>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</si>
  <si>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</si>
  <si>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</si>
  <si>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</si>
  <si>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</si>
  <si>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</si>
  <si>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</si>
  <si>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</si>
  <si>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</si>
  <si>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</si>
  <si>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</si>
  <si>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</si>
  <si>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</si>
  <si>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</si>
  <si>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</si>
  <si>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</si>
  <si>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</si>
  <si>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</si>
  <si>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</si>
  <si>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</si>
  <si>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</si>
  <si>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</si>
  <si>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</si>
  <si>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</si>
  <si>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</si>
  <si>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</si>
  <si>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</si>
  <si>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</si>
  <si>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</si>
  <si>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</si>
  <si>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</si>
  <si>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</si>
  <si>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</si>
  <si>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</si>
  <si>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</si>
  <si>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</si>
  <si>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</si>
  <si>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</si>
  <si>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</si>
  <si>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</si>
  <si>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</si>
  <si>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</si>
  <si>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</si>
  <si>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</si>
  <si>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</si>
  <si>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</si>
  <si>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</si>
  <si>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</si>
  <si>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</si>
  <si>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</si>
  <si>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</si>
  <si>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</si>
  <si>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</si>
  <si>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</si>
  <si>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</si>
  <si>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</si>
  <si>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</si>
  <si>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</si>
  <si>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</si>
  <si>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</si>
  <si>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</si>
  <si>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</si>
  <si>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</si>
  <si>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</si>
  <si>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</si>
  <si>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</si>
  <si>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</si>
  <si>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</si>
  <si>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</si>
  <si>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</si>
  <si>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</si>
  <si>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</si>
  <si>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</si>
  <si>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</si>
  <si>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</si>
  <si>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</si>
  <si>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</si>
  <si>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</si>
  <si>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</si>
  <si>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</si>
  <si>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</si>
  <si>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</si>
  <si>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</si>
  <si>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</si>
  <si>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</si>
  <si>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</si>
  <si>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</si>
  <si>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</si>
  <si>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</si>
  <si>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</si>
  <si>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</si>
  <si>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</si>
  <si>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</si>
  <si>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</si>
  <si>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</si>
  <si>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</si>
  <si>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</si>
  <si>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</si>
  <si>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</si>
  <si>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</si>
  <si>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</si>
  <si>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</si>
  <si>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</si>
  <si>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</si>
  <si>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</si>
  <si>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</si>
  <si>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</si>
  <si>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</si>
  <si>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</si>
  <si>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</si>
  <si>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</si>
  <si>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</si>
  <si>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</si>
  <si>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</si>
  <si>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</si>
  <si>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</si>
  <si>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</si>
  <si>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</si>
  <si>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</si>
  <si>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</si>
  <si>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</si>
  <si>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</si>
  <si>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</si>
  <si>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</si>
  <si>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</si>
  <si>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</si>
  <si>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</si>
  <si>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</si>
  <si>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</si>
  <si>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</si>
  <si>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</si>
  <si>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</si>
  <si>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</si>
  <si>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</si>
  <si>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</si>
  <si>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</si>
  <si>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</si>
  <si>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</si>
  <si>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</si>
  <si>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</si>
  <si>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</si>
  <si>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</si>
  <si>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</si>
  <si>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</si>
  <si>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</si>
  <si>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</si>
  <si>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</si>
  <si>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</si>
  <si>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</si>
  <si>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</si>
  <si>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</si>
  <si>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</si>
  <si>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</si>
  <si>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</si>
  <si>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</si>
  <si>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</si>
  <si>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</si>
  <si>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</si>
  <si>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</si>
  <si>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</si>
  <si>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</si>
  <si>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</si>
  <si>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</si>
  <si>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</si>
  <si>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</si>
  <si>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</si>
  <si>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</si>
  <si>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</si>
  <si>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</si>
  <si>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</si>
  <si>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</si>
  <si>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</si>
  <si>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</si>
  <si>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</si>
  <si>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</si>
  <si>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</si>
  <si>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</si>
  <si>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</si>
  <si>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</si>
  <si>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</si>
  <si>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</si>
  <si>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</si>
  <si>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</si>
  <si>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</si>
  <si>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</si>
  <si>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</si>
  <si>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</si>
  <si>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</si>
  <si>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</si>
  <si>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</si>
  <si>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</si>
  <si>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</si>
  <si>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</si>
  <si>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</si>
  <si>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</si>
  <si>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</si>
  <si>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</si>
  <si>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</si>
  <si>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</si>
  <si>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</si>
  <si>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</si>
  <si>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</si>
  <si>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</si>
  <si>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</si>
  <si>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</si>
  <si>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</si>
  <si>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</si>
  <si>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</si>
  <si>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</si>
  <si>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</si>
  <si>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</si>
  <si>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</si>
  <si>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</si>
  <si>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</si>
  <si>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</si>
  <si>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</si>
  <si>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</si>
  <si>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</si>
  <si>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</si>
  <si>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</si>
  <si>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</si>
  <si>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</si>
  <si>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</si>
  <si>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</si>
  <si>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</si>
  <si>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</si>
  <si>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</si>
  <si>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</si>
  <si>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</si>
  <si>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</si>
  <si>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</si>
  <si>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</si>
  <si>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</si>
  <si>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</si>
  <si>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</si>
  <si>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</si>
  <si>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</si>
  <si>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</si>
  <si>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</si>
  <si>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</si>
  <si>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</si>
  <si>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</si>
  <si>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</si>
  <si>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</si>
  <si>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</si>
  <si>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</si>
  <si>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</si>
  <si>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</si>
  <si>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</si>
  <si>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</si>
  <si>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</si>
  <si>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</si>
  <si>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</si>
  <si>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</si>
  <si>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</si>
  <si>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</si>
  <si>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</si>
  <si>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</si>
  <si>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</si>
  <si>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</si>
  <si>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</si>
  <si>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</si>
  <si>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</si>
  <si>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</si>
  <si>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</si>
  <si>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</si>
  <si>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</si>
  <si>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</si>
  <si>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</si>
  <si>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</si>
  <si>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</si>
  <si>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</si>
  <si>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</si>
  <si>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</si>
  <si>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</si>
  <si>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</si>
  <si>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</si>
  <si>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</si>
  <si>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</si>
  <si>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</si>
  <si>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</si>
  <si>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</si>
  <si>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</si>
  <si>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</si>
  <si>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</si>
  <si>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</si>
  <si>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</si>
  <si>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</si>
  <si>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</si>
  <si>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</si>
  <si>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</si>
  <si>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</si>
  <si>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</si>
  <si>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</si>
  <si>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</si>
  <si>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</si>
  <si>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</si>
  <si>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</si>
  <si>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</si>
  <si>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</si>
  <si>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</si>
  <si>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</si>
  <si>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</si>
  <si>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</si>
  <si>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</si>
  <si>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</si>
  <si>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</si>
  <si>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</si>
  <si>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</si>
  <si>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</si>
  <si>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</si>
  <si>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</si>
  <si>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</si>
  <si>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</si>
  <si>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</si>
  <si>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</si>
  <si>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</si>
  <si>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</si>
  <si>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</si>
  <si>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</si>
  <si>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</si>
  <si>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</si>
  <si>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</si>
  <si>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</si>
  <si>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</si>
  <si>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</si>
  <si>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</si>
  <si>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</si>
  <si>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</si>
  <si>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</si>
  <si>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</si>
  <si>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</si>
  <si>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</si>
  <si>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</si>
  <si>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</si>
  <si>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</si>
  <si>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</si>
  <si>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</si>
  <si>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</si>
  <si>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</si>
  <si>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</si>
  <si>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</si>
  <si>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</si>
  <si>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</si>
  <si>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</si>
  <si>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</si>
  <si>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</si>
  <si>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</si>
  <si>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</si>
  <si>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</si>
  <si>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</si>
  <si>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</si>
  <si>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</si>
  <si>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</si>
  <si>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</si>
  <si>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</si>
  <si>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</si>
  <si>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</si>
  <si>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</si>
  <si>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</si>
  <si>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</si>
  <si>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</si>
  <si>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</si>
  <si>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</si>
  <si>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</si>
  <si>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</si>
  <si>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</si>
  <si>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</si>
  <si>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</si>
  <si>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</si>
  <si>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</si>
  <si>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</si>
  <si>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</si>
  <si>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</si>
  <si>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</si>
  <si>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</si>
  <si>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</si>
  <si>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</si>
  <si>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</si>
  <si>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</si>
  <si>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</si>
  <si>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</si>
  <si>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</si>
  <si>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</si>
  <si>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</si>
  <si>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</si>
  <si>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</si>
  <si>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</si>
  <si>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</si>
  <si>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</si>
  <si>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</si>
  <si>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</si>
  <si>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</si>
  <si>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</si>
  <si>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</si>
  <si>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</si>
  <si>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</si>
  <si>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</si>
  <si>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</si>
  <si>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</si>
  <si>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</si>
  <si>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</si>
  <si>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</si>
  <si>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</si>
  <si>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</si>
  <si>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</si>
  <si>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</si>
  <si>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</si>
  <si>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</si>
  <si>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</si>
  <si>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</si>
  <si>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</si>
  <si>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</si>
  <si>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</si>
  <si>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</si>
  <si>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</si>
  <si>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</si>
  <si>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</si>
  <si>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</si>
  <si>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</si>
  <si>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</si>
  <si>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</si>
  <si>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</si>
  <si>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</si>
  <si>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</si>
  <si>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</si>
  <si>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</si>
  <si>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</si>
  <si>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</si>
  <si>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</si>
  <si>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</si>
  <si>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</si>
  <si>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</si>
  <si>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</si>
  <si>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</si>
  <si>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</si>
  <si>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</si>
  <si>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</si>
  <si>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</si>
  <si>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</si>
  <si>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</si>
  <si>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</si>
  <si>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</si>
  <si>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</si>
  <si>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</si>
  <si>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</si>
  <si>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</si>
  <si>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</si>
  <si>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</si>
  <si>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</si>
  <si>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</si>
  <si>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</si>
  <si>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</si>
  <si>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</si>
  <si>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</si>
  <si>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</si>
  <si>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</si>
  <si>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</si>
  <si>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</si>
  <si>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</si>
  <si>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</si>
  <si>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</si>
  <si>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</si>
  <si>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</si>
  <si>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</si>
  <si>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</si>
  <si>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</si>
  <si>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</si>
  <si>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</si>
  <si>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</si>
  <si>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</si>
  <si>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</si>
  <si>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</si>
  <si>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</si>
  <si>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</si>
  <si>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</si>
  <si>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</si>
  <si>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</si>
  <si>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</si>
  <si>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</si>
  <si>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</si>
  <si>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</si>
  <si>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</si>
  <si>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</si>
  <si>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</si>
  <si>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</si>
  <si>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</si>
  <si>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</si>
  <si>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</si>
  <si>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</si>
  <si>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</si>
  <si>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</si>
  <si>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</si>
  <si>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</si>
  <si>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</si>
  <si>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</si>
  <si>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</si>
  <si>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</si>
  <si>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</si>
  <si>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</si>
  <si>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</si>
  <si>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</si>
  <si>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</si>
  <si>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</si>
  <si>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</si>
  <si>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</si>
  <si>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</si>
  <si>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</si>
  <si>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</si>
  <si>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</si>
  <si>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</si>
  <si>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</si>
  <si>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</si>
  <si>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</si>
  <si>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</si>
  <si>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</si>
  <si>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</si>
  <si>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</si>
  <si>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</si>
  <si>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</si>
  <si>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</si>
  <si>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</si>
  <si>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</si>
  <si>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</si>
  <si>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</si>
  <si>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</si>
  <si>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</si>
  <si>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</si>
  <si>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</si>
  <si>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</si>
  <si>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</si>
  <si>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</si>
  <si>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</si>
  <si>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</si>
  <si>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</si>
  <si>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</si>
  <si>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</si>
  <si>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</si>
  <si>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</si>
  <si>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</si>
  <si>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</si>
  <si>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</si>
  <si>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</si>
  <si>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</si>
  <si>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</si>
  <si>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</si>
  <si>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</si>
  <si>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</si>
  <si>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</si>
  <si>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</si>
  <si>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</si>
  <si>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</si>
  <si>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</si>
  <si>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</si>
  <si>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</si>
  <si>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</si>
  <si>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</si>
  <si>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</si>
  <si>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</si>
  <si>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</si>
  <si>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</si>
  <si>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</si>
  <si>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</si>
  <si>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</si>
  <si>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</si>
  <si>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</si>
  <si>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</si>
  <si>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</si>
  <si>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</si>
  <si>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</si>
  <si>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</si>
  <si>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</si>
  <si>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</si>
  <si>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</si>
  <si>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</si>
  <si>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</si>
  <si>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</si>
  <si>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</si>
  <si>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</si>
  <si>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</si>
  <si>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</si>
  <si>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</si>
  <si>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</si>
  <si>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</si>
  <si>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</si>
  <si>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</si>
  <si>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</si>
  <si>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</si>
  <si>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</si>
  <si>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</si>
  <si>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</si>
  <si>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</si>
  <si>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</si>
  <si>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</si>
  <si>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</si>
  <si>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</si>
  <si>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</si>
  <si>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</si>
  <si>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</si>
  <si>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</si>
  <si>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</si>
  <si>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</si>
  <si>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</si>
  <si>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</si>
  <si>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</si>
  <si>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</si>
  <si>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</si>
  <si>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</si>
  <si>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</si>
  <si>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</si>
  <si>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</si>
  <si>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</si>
  <si>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</si>
  <si>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</si>
  <si>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</si>
  <si>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</si>
  <si>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</si>
  <si>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</si>
  <si>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</si>
  <si>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</si>
  <si>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</si>
  <si>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</si>
  <si>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</si>
  <si>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</si>
  <si>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</si>
  <si>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</si>
  <si>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</si>
  <si>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</si>
  <si>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</si>
  <si>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</si>
  <si>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</si>
  <si>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</si>
  <si>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</si>
  <si>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</si>
  <si>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</si>
  <si>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</si>
  <si>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</si>
  <si>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</si>
  <si>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</si>
  <si>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</si>
  <si>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</si>
  <si>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</si>
  <si>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</si>
  <si>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</si>
  <si>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</si>
  <si>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</si>
  <si>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</si>
  <si>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</si>
  <si>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</si>
  <si>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</si>
  <si>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</si>
  <si>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</si>
  <si>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</si>
  <si>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</si>
  <si>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</si>
  <si>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</si>
  <si>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</si>
  <si>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</si>
  <si>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</si>
  <si>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</si>
  <si>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</si>
  <si>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</si>
  <si>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</si>
  <si>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</si>
  <si>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</si>
  <si>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</si>
  <si>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</si>
  <si>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</si>
  <si>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</si>
  <si>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</si>
  <si>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</si>
  <si>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</si>
  <si>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</si>
  <si>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</si>
  <si>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</si>
  <si>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</si>
  <si>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</si>
  <si>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</si>
  <si>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</si>
  <si>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</si>
  <si>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</si>
  <si>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</si>
  <si>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</si>
  <si>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</si>
  <si>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</si>
  <si>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</si>
  <si>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</si>
  <si>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</si>
  <si>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</si>
  <si>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</si>
  <si>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</si>
  <si>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</si>
  <si>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</si>
  <si>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</si>
  <si>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</si>
  <si>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</si>
  <si>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</si>
  <si>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</si>
  <si>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</si>
  <si>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</si>
  <si>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</si>
  <si>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</si>
  <si>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</si>
  <si>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</si>
  <si>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</si>
  <si>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</si>
  <si>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</si>
  <si>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</si>
  <si>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</si>
  <si>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</si>
  <si>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</si>
  <si>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</si>
  <si>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</si>
  <si>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</si>
  <si>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</si>
  <si>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</si>
  <si>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</si>
  <si>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</si>
  <si>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</si>
  <si>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</si>
  <si>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</si>
  <si>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</si>
  <si>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</si>
  <si>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</si>
  <si>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</si>
  <si>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</si>
  <si>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</si>
  <si>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</si>
  <si>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</si>
  <si>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</si>
  <si>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</si>
  <si>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</si>
  <si>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</si>
  <si>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</si>
  <si>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</si>
  <si>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</si>
  <si>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</si>
  <si>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</si>
  <si>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</si>
  <si>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</si>
  <si>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</si>
  <si>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</si>
  <si>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</si>
  <si>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</si>
  <si>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</si>
  <si>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</si>
  <si>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</si>
  <si>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</si>
  <si>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</si>
  <si>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</si>
  <si>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</si>
  <si>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</si>
  <si>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</si>
  <si>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</si>
  <si>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</si>
  <si>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</si>
  <si>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</si>
  <si>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</si>
  <si>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</si>
  <si>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</si>
  <si>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</si>
  <si>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</si>
  <si>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</si>
  <si>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</si>
  <si>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</si>
  <si>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</si>
  <si>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</si>
  <si>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</si>
  <si>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</si>
  <si>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</si>
  <si>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</si>
  <si>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</si>
  <si>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</si>
  <si>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</si>
  <si>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</si>
  <si>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</si>
  <si>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</si>
  <si>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</si>
  <si>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</si>
  <si>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</si>
  <si>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</si>
  <si>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</si>
  <si>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</si>
  <si>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</si>
  <si>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</si>
  <si>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</si>
  <si>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</si>
  <si>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</si>
  <si>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</si>
  <si>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</si>
  <si>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</si>
  <si>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</si>
  <si>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</si>
  <si>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</si>
  <si>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</si>
  <si>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</si>
  <si>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</si>
  <si>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</si>
  <si>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</si>
  <si>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</si>
  <si>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</si>
  <si>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</si>
  <si>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</si>
  <si>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</si>
  <si>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</si>
  <si>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</si>
  <si>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</si>
  <si>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</si>
  <si>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</si>
  <si>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</si>
  <si>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</si>
  <si>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</si>
  <si>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</si>
  <si>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</si>
  <si>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</si>
  <si>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</si>
  <si>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</si>
  <si>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</si>
  <si>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</si>
  <si>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</si>
  <si>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</si>
  <si>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</si>
  <si>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</si>
  <si>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</si>
  <si>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</si>
  <si>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</si>
  <si>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</si>
  <si>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</si>
  <si>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</si>
  <si>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</si>
  <si>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</si>
  <si>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</si>
  <si>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</si>
  <si>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</si>
  <si>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</si>
  <si>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</si>
  <si>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</si>
  <si>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</si>
  <si>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</si>
  <si>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</si>
  <si>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</si>
  <si>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</si>
  <si>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</si>
  <si>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</si>
  <si>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</si>
  <si>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</si>
  <si>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</si>
  <si>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</si>
  <si>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</si>
  <si>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</si>
  <si>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</si>
  <si>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</si>
  <si>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</si>
  <si>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</si>
  <si>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</si>
  <si>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</si>
  <si>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</si>
  <si>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</si>
  <si>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</si>
  <si>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</si>
  <si>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</si>
  <si>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</si>
  <si>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</si>
  <si>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</si>
  <si>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</si>
  <si>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</si>
  <si>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</si>
  <si>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</si>
  <si>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</si>
  <si>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</si>
  <si>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</si>
  <si>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</si>
  <si>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</si>
  <si>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</si>
  <si>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</si>
  <si>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</si>
  <si>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</si>
  <si>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</si>
  <si>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</si>
  <si>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</si>
  <si>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</si>
  <si>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</si>
  <si>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</si>
  <si>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</si>
  <si>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</si>
  <si>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</si>
  <si>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</si>
  <si>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</si>
  <si>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</si>
  <si>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</si>
  <si>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</si>
  <si>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</si>
  <si>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</si>
  <si>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</si>
  <si>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</si>
  <si>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</si>
  <si>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</si>
  <si>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</si>
  <si>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</si>
  <si>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</si>
  <si>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</si>
  <si>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</si>
  <si>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</si>
  <si>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</si>
  <si>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</si>
  <si>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</si>
  <si>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</si>
  <si>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</si>
  <si>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</si>
  <si>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</si>
  <si>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</si>
  <si>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</si>
  <si>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</si>
  <si>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</si>
  <si>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</si>
  <si>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</si>
  <si>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</si>
  <si>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</si>
  <si>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</si>
  <si>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</si>
  <si>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</si>
  <si>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</si>
  <si>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</si>
  <si>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</si>
  <si>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</si>
  <si>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</si>
  <si>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</si>
  <si>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</si>
  <si>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</si>
  <si>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</si>
  <si>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</si>
  <si>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</si>
  <si>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</si>
  <si>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</si>
  <si>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</si>
  <si>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</si>
  <si>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</si>
  <si>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</si>
  <si>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</si>
  <si>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</si>
  <si>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</si>
  <si>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</si>
  <si>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</si>
  <si>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</si>
  <si>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</si>
  <si>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</si>
  <si>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</si>
  <si>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</si>
  <si>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</si>
  <si>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</si>
  <si>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</si>
  <si>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</si>
  <si>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</si>
  <si>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</si>
  <si>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</si>
  <si>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</si>
  <si>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</si>
  <si>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</si>
  <si>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</si>
  <si>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</si>
  <si>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</si>
  <si>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</si>
  <si>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</si>
  <si>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</si>
  <si>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</si>
  <si>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</si>
  <si>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</si>
  <si>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</si>
  <si>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</si>
  <si>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</si>
  <si>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</si>
  <si>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</si>
  <si>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</si>
  <si>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</si>
  <si>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</si>
  <si>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</si>
  <si>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</si>
  <si>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</si>
  <si>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</si>
  <si>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</si>
  <si>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</si>
  <si>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</si>
  <si>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</si>
  <si>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</si>
  <si>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</si>
  <si>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</si>
  <si>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</si>
  <si>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</si>
  <si>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</si>
  <si>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</si>
  <si>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</si>
  <si>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</si>
  <si>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</si>
  <si>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</si>
  <si>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</si>
  <si>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</si>
  <si>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</si>
  <si>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</si>
  <si>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</si>
  <si>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</si>
  <si>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</si>
  <si>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</si>
  <si>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</si>
  <si>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</si>
  <si>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</si>
  <si>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</si>
  <si>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</si>
  <si>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</si>
  <si>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</si>
  <si>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</si>
  <si>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</si>
  <si>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</si>
  <si>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</si>
  <si>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</si>
  <si>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</si>
  <si>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</si>
  <si>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</si>
  <si>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</si>
  <si>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</si>
  <si>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</si>
  <si>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</si>
  <si>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</si>
  <si>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</si>
  <si>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</si>
  <si>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</si>
  <si>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</si>
  <si>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</si>
  <si>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</si>
  <si>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</si>
  <si>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</si>
  <si>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</si>
  <si>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</si>
  <si>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</si>
  <si>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</si>
  <si>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</si>
  <si>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</si>
  <si>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</si>
  <si>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</si>
  <si>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</si>
  <si>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</si>
  <si>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</si>
  <si>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</si>
  <si>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</si>
  <si>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</si>
  <si>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</si>
  <si>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</si>
  <si>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</si>
  <si>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</si>
  <si>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</si>
  <si>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</si>
  <si>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</si>
  <si>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</si>
  <si>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</si>
  <si>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</si>
  <si>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</si>
  <si>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</si>
  <si>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</si>
  <si>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</si>
  <si>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</si>
  <si>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</si>
  <si>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</si>
  <si>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</si>
  <si>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</si>
  <si>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</si>
  <si>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</si>
  <si>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</si>
  <si>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</si>
  <si>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</si>
  <si>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</si>
  <si>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</si>
  <si>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</si>
  <si>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</si>
  <si>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</si>
  <si>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</si>
  <si>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</si>
  <si>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</si>
  <si>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</si>
  <si>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</si>
  <si>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</si>
  <si>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</si>
  <si>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</si>
  <si>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</si>
  <si>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</si>
  <si>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</si>
  <si>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</si>
  <si>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</si>
  <si>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</si>
  <si>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</si>
  <si>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</si>
  <si>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</si>
  <si>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</si>
  <si>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</si>
  <si>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</si>
  <si>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</si>
  <si>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</si>
  <si>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</si>
  <si>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</si>
  <si>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</si>
  <si>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</si>
  <si>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</si>
  <si>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</si>
  <si>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</si>
  <si>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</si>
  <si>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</si>
  <si>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</si>
  <si>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</si>
  <si>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</si>
  <si>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</si>
  <si>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</si>
  <si>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</si>
  <si>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</si>
  <si>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</si>
  <si>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</si>
  <si>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</si>
  <si>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</si>
  <si>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</si>
  <si>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</si>
  <si>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</si>
  <si>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</si>
  <si>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</si>
  <si>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</si>
  <si>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</si>
  <si>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</si>
  <si>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</si>
  <si>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</si>
  <si>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</si>
  <si>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</si>
  <si>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</si>
  <si>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</si>
  <si>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</si>
  <si>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</si>
  <si>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</si>
  <si>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</si>
  <si>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</si>
  <si>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</si>
  <si>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</si>
  <si>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</si>
  <si>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</si>
  <si>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</si>
  <si>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</si>
  <si>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</si>
  <si>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</si>
  <si>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</si>
  <si>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</si>
  <si>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</si>
  <si>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</si>
  <si>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</si>
  <si>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</si>
  <si>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</si>
  <si>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</si>
  <si>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</si>
  <si>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</si>
  <si>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</si>
  <si>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</si>
  <si>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</si>
  <si>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</si>
  <si>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</si>
  <si>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</si>
  <si>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</si>
  <si>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</si>
  <si>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</si>
  <si>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</si>
  <si>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</si>
  <si>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</si>
  <si>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</si>
  <si>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</si>
  <si>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</si>
  <si>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</si>
  <si>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</si>
  <si>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</si>
  <si>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</si>
  <si>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</si>
  <si>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</si>
  <si>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</si>
  <si>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</si>
  <si>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</si>
  <si>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</si>
  <si>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</si>
  <si>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</si>
  <si>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</si>
  <si>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</si>
  <si>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</si>
  <si>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</si>
  <si>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</si>
  <si>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</si>
  <si>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</si>
  <si>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</si>
  <si>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</si>
  <si>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</si>
  <si>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</si>
  <si>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</si>
  <si>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</si>
  <si>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</si>
  <si>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</si>
  <si>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</si>
  <si>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</si>
  <si>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</si>
  <si>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</si>
  <si>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</si>
  <si>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</si>
  <si>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</si>
  <si>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</si>
  <si>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</si>
  <si>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</si>
  <si>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</si>
  <si>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</si>
  <si>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</si>
  <si>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</si>
  <si>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</si>
  <si>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</si>
  <si>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</si>
  <si>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</si>
  <si>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</si>
  <si>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</si>
  <si>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</si>
  <si>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</si>
  <si>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</si>
  <si>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</si>
  <si>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</si>
  <si>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</si>
  <si>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</si>
  <si>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</si>
  <si>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</si>
  <si>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</si>
  <si>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</si>
  <si>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</si>
  <si>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</si>
  <si>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</si>
  <si>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</si>
  <si>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</si>
  <si>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</si>
  <si>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</si>
  <si>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</si>
  <si>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</si>
  <si>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</si>
  <si>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</si>
  <si>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</si>
  <si>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</si>
  <si>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</si>
  <si>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</si>
  <si>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</si>
  <si>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</si>
  <si>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</si>
  <si>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</si>
  <si>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</si>
  <si>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</si>
  <si>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</si>
  <si>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</si>
  <si>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</si>
  <si>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</si>
  <si>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</si>
  <si>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</si>
  <si>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</si>
  <si>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</si>
  <si>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</si>
  <si>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</si>
  <si>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</si>
  <si>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</si>
  <si>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</si>
  <si>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</si>
  <si>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</si>
  <si>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</si>
  <si>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</si>
  <si>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</si>
  <si>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</si>
  <si>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</si>
  <si>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</si>
  <si>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</si>
  <si>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</si>
  <si>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</si>
  <si>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</si>
  <si>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</si>
  <si>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</si>
  <si>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</si>
  <si>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</si>
  <si>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</si>
  <si>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</si>
  <si>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</si>
  <si>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</si>
  <si>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</si>
  <si>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</si>
  <si>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</si>
  <si>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</si>
  <si>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</si>
  <si>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</si>
  <si>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</si>
  <si>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</si>
  <si>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</si>
  <si>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</si>
  <si>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</si>
  <si>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</si>
  <si>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</si>
  <si>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</si>
  <si>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</si>
  <si>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</si>
  <si>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</si>
  <si>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</si>
  <si>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</si>
  <si>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</si>
  <si>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</si>
  <si>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</si>
  <si>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</si>
  <si>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</si>
  <si>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</si>
  <si>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</si>
  <si>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</si>
  <si>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</si>
  <si>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</si>
  <si>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</si>
  <si>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</si>
  <si>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</si>
  <si>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</si>
  <si>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</si>
  <si>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</si>
  <si>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</si>
  <si>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</si>
  <si>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</si>
  <si>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</si>
  <si>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</si>
  <si>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</si>
  <si>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</si>
  <si>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</si>
  <si>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</si>
  <si>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</si>
  <si>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</si>
  <si>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</si>
  <si>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</si>
  <si>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</si>
  <si>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</si>
  <si>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</si>
  <si>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</si>
  <si>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</si>
  <si>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</si>
  <si>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</si>
  <si>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</si>
  <si>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</si>
  <si>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</si>
  <si>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</si>
  <si>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</si>
  <si>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</si>
  <si>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</si>
  <si>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</si>
  <si>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</si>
  <si>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</si>
  <si>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</si>
  <si>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</si>
  <si>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</si>
  <si>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</si>
  <si>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</si>
  <si>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</si>
  <si>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</si>
  <si>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</si>
  <si>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</si>
  <si>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</si>
  <si>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</si>
  <si>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</si>
  <si>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</si>
  <si>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</si>
  <si>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</si>
  <si>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</si>
  <si>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</si>
  <si>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</si>
  <si>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</si>
  <si>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</si>
  <si>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</si>
  <si>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</si>
  <si>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</si>
  <si>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</si>
  <si>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</si>
  <si>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</si>
  <si>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</si>
  <si>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</si>
  <si>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</si>
  <si>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</si>
  <si>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</si>
  <si>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</si>
  <si>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</si>
  <si>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</si>
  <si>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</si>
  <si>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</si>
  <si>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</si>
  <si>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</si>
  <si>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</si>
  <si>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</si>
  <si>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</si>
  <si>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</si>
  <si>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</si>
  <si>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</si>
  <si>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</si>
  <si>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</si>
  <si>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</si>
  <si>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</si>
  <si>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</si>
  <si>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</si>
  <si>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</si>
  <si>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</si>
  <si>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</si>
  <si>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</si>
  <si>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</si>
  <si>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</si>
  <si>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</si>
  <si>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</si>
  <si>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</si>
  <si>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</si>
  <si>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</si>
  <si>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</si>
  <si>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</si>
  <si>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</si>
  <si>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</si>
  <si>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</si>
  <si>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</si>
  <si>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</si>
  <si>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</si>
  <si>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</si>
  <si>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</si>
  <si>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</si>
  <si>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</si>
  <si>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</si>
  <si>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</si>
  <si>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</si>
  <si>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</si>
  <si>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</si>
  <si>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</si>
  <si>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</si>
  <si>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</si>
  <si>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</si>
  <si>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</si>
  <si>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</si>
  <si>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</si>
  <si>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</si>
  <si>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</si>
  <si>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</si>
  <si>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</si>
  <si>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</si>
  <si>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</si>
  <si>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</si>
  <si>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</si>
  <si>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</si>
  <si>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</si>
  <si>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</si>
  <si>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</si>
  <si>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</si>
  <si>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</si>
  <si>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</si>
  <si>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</si>
  <si>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</si>
  <si>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</si>
  <si>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</si>
  <si>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</si>
  <si>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</si>
  <si>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</si>
  <si>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</si>
  <si>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</si>
  <si>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</si>
  <si>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</si>
  <si>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</si>
  <si>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</si>
  <si>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</si>
  <si>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</si>
  <si>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</si>
  <si>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</si>
  <si>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</si>
  <si>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</si>
  <si>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</si>
  <si>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</si>
  <si>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</si>
  <si>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</si>
  <si>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</si>
  <si>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</si>
  <si>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</si>
  <si>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</si>
  <si>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</si>
  <si>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</si>
  <si>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</si>
  <si>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</si>
  <si>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</si>
  <si>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</si>
  <si>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</si>
  <si>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</si>
  <si>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</si>
  <si>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</si>
  <si>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</si>
  <si>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</si>
  <si>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</si>
  <si>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</si>
  <si>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</si>
  <si>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</si>
  <si>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</si>
  <si>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</si>
  <si>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</si>
  <si>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</si>
  <si>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</si>
  <si>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</si>
  <si>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</si>
  <si>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</si>
  <si>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</si>
  <si>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</si>
  <si>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</si>
  <si>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</si>
  <si>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</si>
  <si>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</si>
  <si>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</si>
  <si>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</si>
  <si>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</si>
  <si>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</si>
  <si>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</si>
  <si>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</si>
  <si>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</si>
  <si>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</si>
  <si>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</si>
  <si>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</si>
  <si>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</si>
  <si>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</si>
  <si>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</si>
  <si>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</si>
  <si>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</si>
  <si>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</si>
  <si>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</si>
  <si>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</si>
  <si>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</si>
  <si>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</si>
  <si>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</si>
  <si>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</si>
  <si>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</si>
  <si>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</si>
  <si>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</si>
  <si>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</si>
  <si>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</si>
  <si>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</si>
  <si>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</si>
  <si>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</si>
  <si>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</si>
  <si>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</si>
  <si>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</si>
  <si>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</si>
  <si>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</si>
  <si>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</si>
  <si>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</si>
  <si>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</si>
  <si>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</si>
  <si>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</si>
  <si>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</si>
  <si>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</si>
  <si>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</si>
  <si>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</si>
  <si>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</si>
  <si>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</si>
  <si>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</si>
  <si>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</si>
  <si>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</si>
  <si>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</si>
  <si>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</si>
  <si>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</si>
  <si>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</si>
  <si>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</si>
  <si>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</si>
  <si>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</si>
  <si>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</si>
  <si>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</si>
  <si>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</si>
  <si>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</si>
  <si>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</si>
  <si>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</si>
  <si>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</si>
  <si>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</si>
  <si>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</si>
  <si>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</si>
  <si>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</si>
  <si>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</si>
  <si>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</si>
  <si>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</si>
  <si>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</si>
  <si>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</si>
  <si>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</si>
  <si>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</si>
  <si>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</si>
  <si>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</si>
  <si>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</si>
  <si>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</si>
  <si>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</si>
  <si>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</si>
  <si>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</si>
  <si>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</si>
  <si>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</si>
  <si>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</si>
  <si>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</si>
  <si>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</si>
  <si>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</si>
  <si>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</si>
  <si>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</si>
  <si>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</si>
  <si>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</si>
  <si>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</si>
  <si>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</si>
  <si>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</si>
  <si>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</si>
  <si>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</si>
  <si>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</si>
  <si>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</si>
  <si>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</si>
  <si>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</si>
  <si>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</si>
  <si>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</si>
  <si>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</si>
  <si>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</si>
  <si>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</si>
  <si>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</si>
  <si>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</si>
  <si>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</si>
  <si>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</si>
  <si>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</si>
  <si>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</si>
  <si>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</si>
  <si>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</si>
  <si>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</si>
  <si>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</si>
  <si>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</si>
  <si>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</si>
  <si>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</si>
  <si>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</si>
  <si>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</si>
  <si>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</si>
  <si>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</si>
  <si>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</si>
  <si>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</si>
  <si>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</si>
  <si>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</si>
  <si>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</si>
  <si>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</si>
  <si>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</si>
  <si>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</si>
  <si>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</si>
  <si>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</si>
  <si>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</si>
  <si>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</si>
  <si>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</si>
  <si>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</si>
  <si>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</si>
  <si>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</si>
  <si>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</si>
  <si>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</si>
  <si>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</si>
  <si>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</si>
  <si>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</si>
  <si>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</si>
  <si>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</si>
  <si>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</si>
  <si>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</si>
  <si>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</si>
  <si>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</si>
  <si>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</si>
  <si>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</si>
  <si>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</si>
  <si>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</si>
  <si>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</si>
  <si>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</si>
  <si>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</si>
  <si>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</si>
  <si>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</si>
  <si>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</si>
  <si>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</si>
  <si>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</si>
  <si>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</si>
  <si>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</si>
  <si>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</si>
  <si>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</si>
  <si>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</si>
  <si>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</si>
  <si>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</si>
  <si>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</si>
  <si>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</si>
  <si>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</si>
  <si>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</si>
  <si>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</si>
  <si>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</si>
  <si>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</si>
  <si>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</si>
  <si>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</si>
  <si>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</si>
  <si>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</si>
  <si>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</si>
  <si>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</si>
  <si>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</si>
  <si>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</si>
  <si>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</si>
  <si>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</si>
  <si>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</si>
  <si>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</si>
  <si>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</si>
  <si>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</si>
  <si>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</si>
  <si>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</si>
  <si>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</si>
  <si>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</si>
  <si>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</si>
  <si>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</si>
  <si>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</si>
  <si>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</si>
  <si>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</si>
  <si>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</si>
  <si>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</si>
  <si>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</si>
  <si>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</si>
  <si>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</si>
  <si>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</si>
  <si>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</si>
  <si>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</si>
  <si>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</si>
  <si>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</si>
  <si>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</si>
  <si>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</si>
  <si>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</si>
  <si>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</si>
  <si>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</si>
  <si>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</si>
  <si>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</si>
  <si>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</si>
  <si>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</si>
  <si>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</si>
  <si>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</si>
  <si>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</si>
  <si>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</si>
  <si>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</si>
  <si>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</si>
  <si>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</si>
  <si>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</si>
  <si>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</si>
  <si>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</si>
  <si>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</si>
  <si>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</si>
  <si>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</si>
  <si>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</si>
  <si>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</si>
  <si>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</si>
  <si>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</si>
  <si>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</si>
  <si>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</si>
  <si>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</si>
  <si>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</si>
  <si>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</si>
  <si>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</si>
  <si>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</si>
  <si>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</si>
  <si>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</si>
  <si>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</si>
  <si>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</si>
  <si>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</si>
  <si>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</si>
  <si>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</si>
  <si>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</si>
  <si>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</si>
  <si>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</si>
  <si>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</si>
  <si>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</si>
  <si>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</si>
  <si>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</si>
  <si>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</si>
  <si>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</si>
  <si>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</si>
  <si>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</si>
  <si>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</si>
  <si>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</si>
  <si>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</si>
  <si>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</si>
  <si>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</si>
  <si>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</si>
  <si>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</si>
  <si>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</si>
  <si>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</si>
  <si>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</si>
  <si>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</si>
  <si>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</si>
  <si>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</si>
  <si>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</si>
  <si>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</si>
  <si>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</si>
  <si>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</si>
  <si>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</si>
  <si>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</si>
  <si>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</si>
  <si>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</si>
  <si>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</si>
  <si>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</si>
  <si>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</si>
  <si>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</si>
  <si>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</si>
  <si>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</si>
  <si>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</si>
  <si>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</si>
  <si>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</si>
  <si>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</si>
  <si>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</si>
  <si>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</si>
  <si>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</si>
  <si>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</si>
  <si>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</si>
  <si>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</si>
  <si>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</si>
  <si>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</si>
  <si>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</si>
  <si>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</si>
  <si>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</si>
  <si>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</si>
  <si>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</si>
  <si>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</si>
  <si>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</si>
  <si>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</si>
  <si>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</si>
  <si>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</si>
  <si>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</si>
  <si>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</si>
  <si>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</si>
  <si>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</si>
  <si>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</si>
  <si>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</si>
  <si>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</si>
  <si>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</si>
  <si>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</si>
  <si>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</si>
  <si>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</si>
  <si>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</si>
  <si>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</si>
  <si>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</si>
  <si>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</si>
  <si>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</si>
  <si>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</si>
  <si>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</si>
  <si>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</si>
  <si>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</si>
  <si>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</si>
  <si>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</si>
  <si>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</si>
  <si>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</si>
  <si>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</si>
  <si>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</si>
  <si>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</si>
  <si>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</si>
  <si>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</si>
  <si>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</si>
  <si>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</si>
  <si>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</si>
  <si>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</si>
  <si>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</si>
  <si>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</si>
  <si>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</si>
  <si>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</si>
  <si>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</si>
  <si>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</si>
  <si>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</si>
  <si>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</si>
  <si>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</si>
  <si>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</si>
  <si>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</si>
  <si>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</si>
  <si>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</si>
  <si>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</si>
  <si>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</si>
  <si>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</si>
  <si>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</si>
  <si>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</si>
  <si>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</si>
  <si>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</si>
  <si>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</si>
  <si>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</si>
  <si>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</si>
  <si>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</si>
  <si>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</si>
  <si>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</si>
  <si>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</si>
  <si>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</si>
  <si>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</si>
  <si>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</si>
  <si>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</si>
  <si>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</si>
  <si>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</si>
  <si>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</si>
  <si>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</si>
  <si>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</si>
  <si>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</si>
  <si>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</si>
  <si>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</si>
  <si>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</si>
  <si>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</si>
  <si>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</si>
  <si>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</si>
  <si>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</si>
  <si>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</si>
  <si>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</si>
  <si>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</si>
  <si>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</si>
  <si>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</si>
  <si>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</si>
  <si>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</si>
  <si>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</si>
  <si>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</si>
  <si>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</si>
  <si>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</si>
  <si>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</si>
  <si>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</si>
  <si>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</si>
  <si>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</si>
  <si>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</si>
  <si>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</si>
  <si>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</si>
  <si>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</si>
  <si>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</si>
  <si>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</si>
  <si>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</si>
  <si>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</si>
  <si>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</si>
  <si>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</si>
  <si>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</si>
  <si>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</si>
  <si>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</si>
  <si>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</si>
  <si>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</si>
  <si>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</si>
  <si>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</si>
  <si>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</si>
  <si>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</si>
  <si>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</si>
  <si>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</si>
  <si>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</si>
  <si>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</si>
  <si>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</si>
  <si>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</si>
  <si>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</si>
  <si>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</si>
  <si>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</si>
  <si>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</si>
  <si>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</si>
  <si>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</si>
  <si>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</si>
  <si>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</si>
  <si>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</si>
  <si>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</si>
  <si>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</si>
  <si>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</si>
  <si>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</si>
  <si>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</si>
  <si>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</si>
  <si>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</si>
  <si>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</si>
  <si>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</si>
  <si>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</si>
  <si>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</si>
  <si>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</si>
  <si>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</si>
  <si>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</si>
  <si>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</si>
  <si>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</si>
  <si>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</si>
  <si>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</si>
  <si>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</si>
  <si>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</si>
  <si>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</si>
  <si>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</si>
  <si>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</si>
  <si>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</si>
  <si>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</si>
  <si>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</si>
  <si>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</si>
  <si>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</si>
  <si>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</si>
  <si>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</si>
  <si>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</si>
  <si>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</si>
  <si>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</si>
  <si>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</si>
  <si>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</si>
  <si>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</si>
  <si>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</si>
  <si>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</si>
  <si>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</si>
  <si>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</si>
  <si>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</si>
  <si>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</si>
  <si>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</si>
  <si>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</si>
  <si>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</si>
  <si>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</si>
  <si>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</si>
  <si>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</si>
  <si>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</si>
  <si>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</si>
  <si>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</si>
  <si>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</si>
  <si>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</si>
  <si>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</si>
  <si>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</si>
  <si>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</si>
  <si>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</si>
  <si>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</si>
  <si>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</si>
  <si>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</si>
  <si>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</si>
  <si>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</si>
  <si>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</si>
  <si>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</si>
  <si>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</si>
  <si>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</si>
  <si>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</si>
  <si>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</si>
  <si>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</si>
  <si>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</si>
  <si>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</si>
  <si>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</si>
  <si>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</si>
  <si>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</si>
  <si>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</si>
  <si>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</si>
  <si>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</si>
  <si>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</si>
  <si>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</si>
  <si>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</si>
  <si>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</si>
  <si>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</si>
  <si>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</si>
  <si>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</si>
  <si>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</si>
  <si>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</si>
  <si>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</si>
  <si>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</si>
  <si>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</si>
  <si>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</si>
  <si>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</si>
  <si>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</si>
  <si>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</si>
  <si>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</si>
  <si>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</si>
  <si>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</si>
  <si>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</si>
  <si>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</si>
  <si>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</si>
  <si>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</si>
  <si>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</si>
  <si>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</si>
  <si>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</si>
  <si>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</si>
  <si>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</si>
  <si>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</si>
  <si>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</si>
  <si>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</si>
  <si>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</si>
  <si>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</si>
  <si>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</si>
  <si>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</si>
  <si>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</si>
  <si>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</si>
  <si>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</si>
  <si>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</si>
  <si>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</si>
  <si>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</si>
  <si>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</si>
  <si>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</si>
  <si>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</si>
  <si>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</si>
  <si>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</si>
  <si>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</si>
  <si>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</si>
  <si>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</si>
  <si>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</si>
  <si>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</si>
  <si>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</si>
  <si>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</si>
  <si>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</si>
  <si>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</si>
  <si>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</si>
  <si>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</si>
  <si>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</si>
  <si>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</si>
  <si>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</si>
  <si>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</si>
  <si>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</si>
  <si>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</si>
  <si>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</si>
  <si>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</si>
  <si>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</si>
  <si>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</si>
  <si>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</si>
  <si>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</si>
  <si>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</si>
  <si>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</si>
  <si>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</si>
  <si>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</si>
  <si>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</si>
  <si>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</si>
  <si>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</si>
  <si>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</si>
  <si>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</si>
  <si>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</si>
  <si>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</si>
  <si>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</si>
  <si>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</si>
  <si>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</si>
  <si>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</si>
  <si>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</si>
  <si>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</si>
  <si>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</si>
  <si>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</si>
  <si>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</si>
  <si>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</si>
  <si>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</si>
  <si>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</si>
  <si>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</si>
  <si>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</si>
  <si>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</si>
  <si>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</si>
  <si>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</si>
  <si>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</si>
  <si>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</si>
  <si>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</si>
  <si>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</si>
  <si>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</si>
  <si>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</si>
  <si>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</si>
  <si>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</si>
  <si>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</si>
  <si>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</si>
  <si>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</si>
  <si>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</si>
  <si>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</si>
  <si>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</si>
  <si>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</si>
  <si>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</si>
  <si>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</si>
  <si>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</si>
  <si>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</si>
  <si>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</si>
  <si>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</si>
  <si>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</si>
  <si>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</si>
  <si>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</si>
  <si>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</si>
  <si>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</si>
  <si>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</si>
  <si>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</si>
  <si>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</si>
  <si>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</si>
  <si>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</si>
  <si>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</si>
  <si>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</si>
  <si>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</si>
  <si>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</si>
  <si>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</si>
  <si>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</si>
  <si>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</si>
  <si>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</si>
  <si>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</si>
  <si>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</si>
  <si>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</si>
  <si>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</si>
  <si>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</si>
  <si>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</si>
  <si>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</si>
  <si>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</si>
  <si>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</si>
  <si>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</si>
  <si>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</si>
  <si>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</si>
  <si>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</si>
  <si>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</si>
  <si>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</si>
  <si>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</si>
  <si>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</si>
  <si>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</si>
  <si>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</si>
  <si>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</si>
  <si>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</si>
  <si>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</si>
  <si>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</si>
  <si>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</si>
  <si>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</si>
  <si>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</si>
  <si>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</si>
  <si>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</si>
  <si>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</si>
  <si>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</si>
  <si>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</si>
  <si>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</si>
  <si>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</si>
  <si>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</si>
  <si>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</si>
  <si>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</si>
  <si>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</si>
  <si>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</si>
  <si>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</si>
  <si>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</si>
  <si>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</si>
  <si>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</si>
  <si>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</si>
  <si>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</si>
  <si>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</si>
  <si>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</si>
  <si>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</si>
  <si>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</si>
  <si>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</si>
  <si>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</si>
  <si>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</si>
  <si>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</si>
  <si>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</si>
  <si>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</si>
  <si>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</si>
  <si>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</si>
  <si>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</si>
  <si>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</si>
  <si>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</si>
  <si>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</si>
  <si>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</si>
  <si>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</si>
  <si>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</si>
  <si>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</si>
  <si>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</si>
  <si>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</si>
  <si>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</si>
  <si>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</si>
  <si>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</si>
  <si>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</si>
  <si>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</si>
  <si>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</si>
  <si>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</si>
  <si>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</si>
  <si>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</si>
  <si>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</si>
  <si>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</si>
  <si>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</si>
  <si>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</si>
  <si>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</si>
  <si>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</si>
  <si>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</si>
  <si>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</si>
  <si>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</si>
  <si>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</si>
  <si>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</si>
  <si>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</si>
  <si>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</si>
  <si>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</si>
  <si>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</si>
  <si>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</si>
  <si>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</si>
  <si>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</si>
  <si>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</si>
  <si>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</si>
  <si>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</si>
  <si>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</si>
  <si>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</si>
  <si>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</si>
  <si>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</si>
  <si>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</si>
  <si>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</si>
  <si>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</si>
  <si>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</si>
  <si>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</si>
  <si>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</si>
  <si>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</si>
  <si>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</si>
  <si>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</si>
  <si>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</si>
  <si>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</si>
  <si>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</si>
  <si>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</si>
  <si>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</si>
  <si>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</si>
  <si>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</si>
  <si>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</si>
  <si>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</si>
  <si>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</si>
  <si>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</si>
  <si>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</si>
  <si>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</si>
  <si>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</si>
  <si>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</si>
  <si>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</si>
  <si>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</si>
  <si>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</si>
  <si>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</si>
  <si>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</si>
  <si>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</si>
  <si>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</si>
  <si>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</si>
  <si>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</si>
  <si>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</si>
  <si>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</si>
  <si>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</si>
  <si>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</si>
  <si>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</si>
  <si>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</si>
  <si>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</si>
  <si>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</si>
  <si>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</si>
  <si>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</si>
  <si>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</si>
  <si>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</si>
  <si>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</si>
  <si>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</si>
  <si>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</si>
  <si>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</si>
  <si>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</si>
  <si>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</si>
  <si>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</si>
  <si>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</si>
  <si>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</si>
  <si>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</si>
  <si>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</si>
  <si>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</si>
  <si>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</si>
  <si>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</si>
  <si>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</si>
  <si>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</si>
  <si>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</si>
  <si>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</si>
  <si>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</si>
  <si>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</si>
  <si>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</si>
  <si>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</si>
  <si>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</si>
  <si>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</si>
  <si>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</si>
  <si>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</si>
  <si>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</si>
  <si>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</si>
  <si>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</si>
  <si>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</si>
  <si>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</si>
  <si>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</si>
  <si>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</si>
  <si>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</si>
  <si>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</si>
  <si>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</si>
  <si>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</si>
  <si>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</si>
  <si>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</si>
  <si>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</si>
  <si>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</si>
  <si>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</si>
  <si>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</si>
  <si>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</si>
  <si>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</si>
  <si>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</si>
  <si>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</si>
  <si>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</si>
  <si>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</si>
  <si>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</si>
  <si>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</si>
  <si>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</si>
  <si>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</si>
  <si>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</si>
  <si>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</si>
  <si>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</si>
  <si>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</si>
  <si>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</si>
  <si>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</si>
  <si>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</si>
  <si>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</si>
  <si>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</si>
  <si>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</si>
  <si>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</si>
  <si>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</si>
  <si>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</si>
  <si>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</si>
  <si>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</si>
  <si>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</si>
  <si>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</si>
  <si>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</si>
  <si>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</si>
  <si>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</si>
  <si>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</si>
  <si>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</si>
  <si>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</si>
  <si>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</si>
  <si>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</si>
  <si>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</si>
  <si>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</si>
  <si>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</si>
  <si>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</si>
  <si>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</si>
  <si>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</si>
  <si>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</si>
  <si>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</si>
  <si>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</si>
  <si>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</si>
  <si>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</si>
  <si>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</si>
  <si>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</si>
  <si>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</si>
  <si>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</si>
  <si>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</si>
  <si>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</si>
  <si>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</si>
  <si>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</si>
  <si>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</si>
  <si>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</si>
  <si>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</si>
  <si>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</si>
  <si>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</si>
  <si>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</si>
  <si>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</si>
  <si>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</si>
  <si>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</si>
  <si>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</si>
  <si>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</si>
  <si>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</si>
  <si>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</si>
  <si>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</si>
  <si>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</si>
  <si>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</si>
  <si>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</si>
  <si>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</si>
  <si>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</si>
  <si>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</si>
  <si>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</si>
  <si>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</si>
  <si>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</si>
  <si>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</si>
  <si>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</si>
  <si>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</si>
  <si>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</si>
  <si>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</si>
  <si>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</si>
  <si>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</si>
  <si>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</si>
  <si>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</si>
  <si>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</si>
  <si>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</si>
  <si>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</si>
  <si>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</si>
  <si>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</si>
  <si>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</si>
  <si>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</si>
  <si>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</si>
  <si>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</si>
  <si>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</si>
  <si>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</si>
  <si>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</si>
  <si>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</si>
  <si>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</si>
  <si>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</si>
  <si>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</si>
  <si>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</si>
  <si>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</si>
  <si>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</si>
  <si>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</si>
  <si>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</si>
  <si>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</si>
  <si>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</si>
  <si>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</si>
  <si>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</si>
  <si>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</si>
  <si>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</si>
  <si>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</si>
  <si>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</si>
  <si>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</si>
  <si>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</si>
  <si>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</si>
  <si>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</si>
  <si>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</si>
  <si>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</si>
  <si>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</si>
  <si>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</si>
  <si>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</si>
  <si>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</si>
  <si>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</si>
  <si>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</si>
  <si>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</si>
  <si>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</si>
  <si>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</si>
  <si>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</si>
  <si>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</si>
  <si>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</si>
  <si>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</si>
  <si>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</si>
  <si>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</si>
  <si>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</si>
  <si>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</si>
  <si>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</si>
  <si>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</si>
  <si>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</si>
  <si>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</si>
  <si>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</si>
  <si>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</si>
  <si>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</si>
  <si>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</si>
  <si>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</si>
  <si>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</si>
  <si>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</si>
  <si>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</si>
  <si>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</si>
  <si>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</si>
  <si>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</si>
  <si>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</si>
  <si>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</si>
  <si>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</si>
  <si>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</si>
  <si>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</si>
  <si>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</si>
  <si>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</si>
  <si>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</si>
  <si>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</si>
  <si>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</si>
  <si>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</si>
  <si>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</si>
  <si>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</si>
  <si>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</si>
  <si>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</si>
  <si>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</si>
  <si>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</si>
  <si>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</si>
  <si>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</si>
  <si>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</si>
  <si>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</si>
  <si>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</si>
  <si>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</si>
  <si>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</si>
  <si>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</si>
  <si>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</si>
  <si>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</si>
  <si>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</si>
  <si>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</si>
  <si>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</si>
  <si>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</si>
  <si>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</si>
  <si>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</si>
  <si>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</si>
  <si>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</si>
  <si>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</si>
  <si>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</si>
  <si>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</si>
  <si>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</si>
  <si>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</si>
  <si>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</si>
  <si>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</si>
  <si>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</si>
  <si>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</si>
  <si>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</si>
  <si>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</si>
  <si>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</si>
  <si>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</si>
  <si>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</si>
  <si>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</si>
  <si>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</si>
  <si>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</si>
  <si>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</si>
  <si>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</si>
  <si>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</si>
  <si>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</si>
  <si>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</si>
  <si>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</si>
  <si>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</si>
  <si>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</si>
  <si>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</si>
  <si>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</si>
  <si>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</si>
  <si>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</si>
  <si>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</si>
  <si>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</si>
  <si>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</si>
  <si>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</si>
  <si>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</si>
  <si>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</si>
  <si>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</si>
  <si>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</si>
  <si>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</si>
  <si>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</si>
  <si>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</si>
  <si>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</si>
  <si>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</si>
  <si>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</si>
  <si>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</si>
  <si>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</si>
  <si>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</si>
  <si>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</si>
  <si>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</si>
  <si>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</si>
  <si>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</si>
  <si>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</si>
  <si>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</si>
  <si>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</si>
  <si>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</si>
  <si>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</si>
  <si>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</si>
  <si>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</si>
  <si>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</si>
  <si>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</si>
  <si>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</si>
  <si>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</si>
  <si>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</si>
  <si>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</si>
  <si>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</si>
  <si>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</si>
  <si>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</si>
  <si>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</si>
  <si>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</si>
  <si>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</si>
  <si>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</si>
  <si>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</si>
  <si>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</si>
  <si>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</si>
  <si>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</si>
  <si>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</si>
  <si>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</si>
  <si>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</si>
  <si>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</si>
  <si>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</si>
  <si>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</si>
  <si>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</si>
  <si>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</si>
  <si>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</si>
  <si>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</si>
  <si>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</si>
  <si>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</si>
  <si>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</si>
  <si>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</si>
  <si>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</si>
  <si>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</si>
  <si>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</si>
  <si>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</si>
  <si>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</si>
  <si>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</si>
  <si>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</si>
  <si>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</si>
  <si>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</si>
  <si>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</si>
  <si>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</si>
  <si>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</si>
  <si>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</si>
  <si>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</si>
  <si>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</si>
  <si>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</si>
  <si>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</si>
  <si>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</si>
  <si>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</si>
  <si>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</si>
  <si>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</si>
  <si>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</si>
  <si>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</si>
  <si>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</si>
  <si>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</si>
  <si>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</si>
  <si>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</si>
  <si>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</si>
  <si>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</si>
  <si>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</si>
  <si>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</si>
  <si>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</si>
  <si>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</si>
  <si>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</si>
  <si>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</si>
  <si>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</si>
  <si>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</si>
  <si>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</si>
  <si>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</si>
  <si>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</si>
  <si>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</si>
  <si>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</si>
  <si>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</si>
  <si>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</si>
  <si>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</si>
  <si>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</si>
  <si>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</si>
  <si>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</si>
  <si>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</si>
  <si>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</si>
  <si>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</si>
  <si>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</si>
  <si>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</si>
  <si>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</si>
  <si>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</si>
  <si>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</si>
  <si>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</si>
  <si>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</si>
  <si>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</si>
  <si>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</si>
  <si>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</si>
  <si>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</si>
  <si>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</si>
  <si>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</si>
  <si>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</si>
  <si>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</si>
  <si>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</si>
  <si>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</si>
  <si>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</si>
  <si>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</si>
  <si>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</si>
  <si>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</si>
  <si>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</si>
  <si>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</si>
  <si>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</si>
  <si>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</si>
  <si>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</si>
  <si>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</si>
  <si>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</si>
  <si>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</si>
  <si>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</si>
  <si>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</si>
  <si>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</si>
  <si>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</si>
  <si>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</si>
  <si>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</si>
  <si>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</si>
  <si>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</si>
  <si>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</si>
  <si>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</si>
  <si>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</si>
  <si>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</si>
  <si>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</si>
  <si>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</si>
  <si>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</si>
  <si>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</si>
  <si>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</si>
  <si>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</si>
  <si>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</si>
  <si>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</si>
  <si>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</si>
  <si>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</si>
  <si>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</si>
  <si>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</si>
  <si>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</si>
  <si>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</si>
  <si>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</si>
  <si>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</si>
  <si>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</si>
  <si>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</si>
  <si>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</si>
  <si>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</si>
  <si>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</si>
  <si>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</si>
  <si>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</si>
  <si>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</si>
  <si>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</si>
  <si>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</si>
  <si>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</si>
  <si>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</si>
  <si>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</si>
  <si>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</si>
  <si>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</si>
  <si>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</si>
  <si>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</si>
  <si>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</si>
  <si>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</si>
  <si>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</si>
  <si>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</si>
  <si>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</si>
  <si>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</si>
  <si>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</si>
  <si>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</si>
  <si>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</si>
  <si>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</si>
  <si>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</si>
  <si>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</si>
  <si>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</si>
  <si>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</si>
  <si>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</si>
  <si>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</si>
  <si>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</si>
  <si>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</si>
  <si>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</si>
  <si>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</si>
  <si>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</si>
  <si>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</si>
  <si>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</si>
  <si>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</si>
  <si>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</si>
  <si>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</si>
  <si>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</si>
  <si>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</si>
  <si>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</si>
  <si>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</si>
  <si>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</si>
  <si>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</si>
  <si>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</si>
  <si>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</si>
  <si>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</si>
  <si>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</si>
  <si>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</si>
  <si>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</si>
  <si>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</si>
  <si>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</si>
  <si>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</si>
  <si>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</si>
  <si>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</si>
  <si>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</si>
  <si>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</si>
  <si>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</si>
  <si>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</si>
  <si>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</si>
  <si>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</si>
  <si>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</si>
  <si>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</si>
  <si>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</si>
  <si>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</si>
  <si>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</si>
  <si>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</si>
  <si>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</si>
  <si>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</si>
  <si>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</si>
  <si>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</si>
  <si>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</si>
  <si>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</si>
  <si>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</si>
  <si>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</si>
  <si>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</si>
  <si>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</si>
  <si>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</si>
  <si>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</si>
  <si>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</si>
  <si>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</si>
  <si>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</si>
  <si>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</si>
  <si>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</si>
  <si>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</si>
  <si>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</si>
  <si>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</si>
  <si>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</si>
  <si>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</si>
  <si>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</si>
  <si>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</si>
  <si>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</si>
  <si>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</si>
  <si>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</si>
  <si>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</si>
  <si>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</si>
  <si>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</si>
  <si>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</si>
  <si>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</si>
  <si>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</si>
  <si>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</si>
  <si>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</si>
  <si>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</si>
  <si>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</si>
  <si>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</si>
  <si>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</si>
  <si>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</si>
  <si>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</si>
  <si>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</si>
  <si>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</si>
  <si>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</si>
  <si>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</si>
  <si>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</si>
  <si>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</si>
  <si>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</si>
  <si>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</si>
  <si>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</si>
  <si>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</si>
  <si>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</si>
  <si>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</si>
  <si>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</si>
  <si>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</si>
  <si>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</si>
  <si>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</si>
  <si>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</si>
  <si>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</si>
  <si>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</si>
  <si>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</si>
  <si>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</si>
  <si>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</si>
  <si>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</si>
  <si>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</si>
  <si>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</si>
  <si>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</si>
  <si>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</si>
  <si>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</si>
  <si>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</si>
  <si>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</si>
  <si>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</si>
  <si>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</si>
  <si>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</si>
  <si>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</si>
  <si>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</si>
  <si>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</si>
  <si>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</si>
  <si>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</si>
  <si>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</si>
  <si>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</si>
  <si>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</si>
  <si>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</si>
  <si>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</si>
  <si>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</si>
  <si>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</si>
  <si>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</si>
  <si>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</si>
  <si>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</si>
  <si>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</si>
  <si>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</si>
  <si>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</si>
  <si>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</si>
  <si>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</si>
  <si>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</si>
  <si>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</si>
  <si>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</si>
  <si>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</si>
  <si>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</si>
  <si>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</si>
  <si>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</si>
  <si>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</si>
  <si>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</si>
  <si>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</si>
  <si>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</si>
  <si>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</si>
  <si>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</si>
  <si>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</si>
  <si>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</si>
  <si>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</si>
  <si>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</si>
  <si>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</si>
  <si>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</si>
  <si>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</si>
  <si>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</si>
  <si>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</si>
  <si>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</si>
  <si>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</si>
  <si>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</si>
  <si>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</si>
  <si>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</si>
  <si>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</si>
  <si>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</si>
  <si>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</si>
  <si>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</si>
  <si>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</si>
  <si>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</si>
  <si>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</si>
  <si>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</si>
  <si>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</si>
  <si>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</si>
  <si>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</si>
  <si>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</si>
  <si>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</si>
  <si>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</si>
  <si>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</si>
  <si>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</si>
  <si>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</si>
  <si>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</si>
  <si>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</si>
  <si>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</si>
  <si>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</si>
  <si>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</si>
  <si>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</si>
  <si>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</si>
  <si>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</si>
  <si>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</si>
  <si>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</si>
  <si>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</si>
  <si>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</si>
  <si>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</si>
  <si>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</si>
  <si>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</si>
  <si>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</si>
  <si>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</si>
  <si>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</si>
  <si>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</si>
  <si>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</si>
  <si>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</si>
  <si>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</si>
  <si>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</si>
  <si>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</si>
  <si>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</si>
  <si>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</si>
  <si>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</si>
  <si>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</si>
  <si>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</si>
  <si>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</si>
  <si>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</si>
  <si>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</si>
  <si>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</si>
  <si>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</si>
  <si>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</si>
  <si>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</si>
  <si>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</si>
  <si>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</si>
  <si>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</si>
  <si>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</si>
  <si>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</si>
  <si>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</si>
  <si>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</si>
  <si>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</si>
  <si>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</si>
  <si>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</si>
  <si>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</si>
  <si>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</si>
  <si>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</si>
  <si>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</si>
  <si>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</si>
  <si>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</si>
  <si>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</si>
  <si>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</si>
  <si>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</si>
  <si>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</si>
  <si>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</si>
  <si>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</si>
  <si>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</si>
  <si>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</si>
  <si>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</si>
  <si>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</si>
  <si>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</si>
  <si>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</si>
  <si>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</si>
  <si>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</si>
  <si>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</si>
  <si>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</si>
  <si>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</si>
  <si>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</si>
  <si>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</si>
  <si>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</si>
  <si>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</si>
  <si>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</si>
  <si>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</si>
  <si>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</si>
  <si>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</si>
  <si>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</si>
  <si>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</si>
  <si>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</si>
  <si>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</si>
  <si>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</si>
  <si>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</si>
  <si>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</si>
  <si>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</si>
  <si>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</si>
  <si>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</si>
  <si>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</si>
  <si>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</si>
  <si>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</si>
  <si>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</si>
  <si>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</si>
  <si>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</si>
  <si>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</si>
  <si>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</si>
  <si>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</si>
  <si>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</si>
  <si>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</si>
  <si>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</si>
  <si>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</si>
  <si>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</si>
  <si>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</si>
  <si>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</si>
  <si>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</si>
  <si>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</si>
  <si>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</si>
  <si>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</si>
  <si>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</si>
  <si>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</si>
  <si>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</si>
  <si>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</si>
  <si>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</si>
  <si>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</si>
  <si>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</si>
  <si>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</si>
  <si>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</si>
  <si>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</si>
  <si>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</si>
  <si>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</si>
  <si>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</si>
  <si>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</si>
  <si>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</si>
  <si>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</si>
  <si>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</si>
  <si>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</si>
  <si>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</si>
  <si>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</si>
  <si>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</si>
  <si>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</si>
  <si>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</si>
  <si>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</si>
  <si>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</si>
  <si>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</si>
  <si>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</si>
  <si>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</si>
  <si>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</si>
  <si>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</si>
  <si>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</si>
  <si>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</si>
  <si>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</si>
  <si>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</si>
  <si>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</si>
  <si>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</si>
  <si>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</si>
  <si>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</si>
  <si>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</si>
  <si>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</si>
  <si>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</si>
  <si>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</si>
  <si>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</si>
  <si>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</si>
  <si>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</si>
  <si>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</si>
  <si>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</si>
  <si>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</si>
  <si>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</si>
  <si>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</si>
  <si>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</si>
  <si>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</si>
  <si>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</si>
  <si>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</si>
  <si>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</si>
  <si>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</si>
  <si>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</si>
  <si>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</si>
  <si>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</si>
  <si>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</si>
  <si>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</si>
  <si>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</si>
  <si>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</si>
  <si>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</si>
  <si>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</si>
  <si>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</si>
  <si>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</si>
  <si>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</si>
  <si>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</si>
  <si>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</si>
  <si>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</si>
  <si>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</si>
  <si>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</si>
  <si>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</si>
  <si>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</si>
  <si>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</si>
  <si>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</si>
  <si>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</si>
  <si>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</si>
  <si>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</si>
  <si>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</si>
  <si>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</si>
  <si>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</si>
  <si>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</si>
  <si>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</si>
  <si>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</si>
  <si>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</si>
  <si>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</si>
  <si>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</si>
  <si>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</si>
  <si>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</si>
  <si>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</si>
  <si>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</si>
  <si>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</si>
  <si>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</si>
  <si>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</si>
  <si>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</si>
  <si>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</si>
  <si>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</si>
  <si>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</si>
  <si>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</si>
  <si>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</si>
  <si>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</si>
  <si>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</si>
  <si>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</si>
  <si>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</si>
  <si>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</si>
  <si>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</si>
  <si>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</si>
  <si>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</si>
  <si>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</si>
  <si>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</si>
  <si>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</si>
  <si>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</si>
  <si>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</si>
  <si>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</si>
  <si>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</si>
  <si>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</si>
  <si>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</si>
  <si>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</si>
  <si>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</si>
  <si>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</si>
  <si>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</si>
  <si>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</si>
  <si>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</si>
  <si>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</si>
  <si>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</si>
  <si>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</si>
  <si>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</si>
  <si>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</si>
  <si>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</si>
  <si>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</si>
  <si>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</si>
  <si>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</si>
  <si>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</si>
  <si>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</si>
  <si>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</si>
  <si>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</si>
  <si>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</si>
  <si>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</si>
  <si>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</si>
  <si>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</si>
  <si>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</si>
  <si>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</si>
  <si>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</si>
  <si>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</si>
  <si>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</si>
  <si>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</si>
  <si>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</si>
  <si>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</si>
  <si>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</si>
  <si>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</si>
  <si>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</si>
  <si>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</si>
  <si>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</si>
  <si>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</si>
  <si>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</si>
  <si>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</si>
  <si>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</si>
  <si>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</si>
  <si>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</si>
  <si>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</si>
  <si>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</si>
  <si>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</si>
  <si>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</si>
  <si>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</si>
  <si>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</si>
  <si>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</si>
  <si>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</si>
  <si>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</si>
  <si>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</si>
  <si>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</si>
  <si>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</si>
  <si>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</si>
  <si>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</si>
  <si>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</si>
  <si>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</si>
  <si>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</si>
  <si>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</si>
  <si>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</si>
  <si>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</si>
  <si>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</si>
  <si>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</si>
  <si>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</si>
  <si>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</si>
  <si>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</si>
  <si>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</si>
  <si>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</si>
  <si>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</si>
  <si>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</si>
  <si>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</si>
  <si>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</si>
  <si>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</si>
  <si>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</si>
  <si>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</si>
  <si>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</si>
  <si>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</si>
  <si>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</si>
  <si>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</si>
  <si>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</si>
  <si>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</si>
  <si>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</si>
  <si>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</si>
  <si>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</si>
  <si>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</si>
  <si>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</si>
  <si>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</si>
  <si>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</si>
  <si>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</si>
  <si>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</si>
  <si>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</si>
  <si>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</si>
  <si>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</si>
  <si>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</si>
  <si>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</si>
  <si>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</si>
  <si>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</si>
  <si>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</si>
  <si>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</si>
  <si>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</si>
  <si>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</si>
  <si>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</si>
  <si>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</si>
  <si>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</si>
  <si>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</si>
  <si>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</si>
  <si>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</si>
  <si>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</si>
  <si>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</si>
  <si>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</si>
  <si>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</si>
  <si>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</si>
  <si>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</si>
  <si>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</si>
  <si>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</si>
  <si>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</si>
  <si>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</si>
  <si>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</si>
  <si>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</si>
  <si>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</si>
  <si>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</si>
  <si>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</si>
  <si>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</si>
  <si>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</si>
  <si>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</si>
  <si>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</si>
  <si>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</si>
  <si>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</si>
  <si>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</si>
  <si>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</si>
  <si>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</si>
  <si>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</si>
  <si>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</si>
  <si>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</si>
  <si>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</si>
  <si>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</si>
  <si>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</si>
  <si>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</si>
  <si>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</si>
  <si>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</si>
  <si>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</si>
  <si>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</si>
  <si>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</si>
  <si>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</si>
  <si>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</si>
  <si>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</si>
  <si>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</si>
  <si>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</si>
  <si>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</si>
  <si>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</si>
  <si>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</si>
  <si>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</si>
  <si>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</si>
  <si>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</si>
  <si>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</si>
  <si>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</si>
  <si>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</si>
  <si>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</si>
  <si>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</si>
  <si>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</si>
  <si>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</si>
  <si>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</si>
  <si>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</si>
  <si>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</si>
  <si>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</si>
  <si>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</si>
  <si>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</si>
  <si>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</si>
  <si>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</si>
  <si>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</si>
  <si>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</si>
  <si>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</si>
  <si>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</si>
  <si>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</si>
  <si>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</si>
  <si>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</si>
  <si>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</si>
  <si>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</si>
  <si>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</si>
  <si>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</si>
  <si>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</si>
  <si>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</si>
  <si>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</si>
  <si>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</si>
  <si>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</si>
  <si>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</si>
  <si>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</si>
  <si>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</si>
  <si>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</si>
  <si>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</si>
  <si>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</si>
  <si>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</si>
  <si>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</si>
  <si>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</si>
  <si>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</si>
  <si>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</si>
  <si>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</si>
  <si>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</si>
  <si>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</si>
  <si>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</si>
  <si>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</si>
  <si>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</si>
  <si>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</si>
  <si>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</si>
  <si>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</si>
  <si>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</si>
  <si>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</si>
  <si>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</si>
  <si>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</si>
  <si>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</si>
  <si>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</si>
  <si>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</si>
  <si>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</si>
  <si>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</si>
  <si>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</si>
  <si>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</si>
  <si>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</si>
  <si>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</si>
  <si>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</si>
  <si>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</si>
  <si>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</si>
  <si>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</si>
  <si>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</si>
  <si>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</si>
  <si>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</si>
  <si>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</si>
  <si>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</si>
  <si>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</si>
  <si>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</si>
  <si>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</si>
  <si>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</si>
  <si>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</si>
  <si>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</si>
  <si>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</si>
  <si>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</si>
  <si>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</si>
  <si>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</si>
  <si>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</si>
  <si>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</si>
  <si>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</si>
  <si>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</si>
  <si>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</si>
  <si>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</si>
  <si>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</si>
  <si>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</si>
  <si>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</si>
  <si>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</si>
  <si>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</si>
  <si>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</si>
  <si>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</si>
  <si>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</si>
  <si>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</si>
  <si>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</si>
  <si>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</si>
  <si>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</si>
  <si>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</si>
  <si>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</si>
  <si>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</si>
  <si>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</si>
  <si>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</si>
  <si>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</si>
  <si>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</si>
  <si>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</si>
  <si>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</si>
  <si>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</si>
  <si>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</si>
  <si>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</si>
  <si>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</si>
  <si>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</si>
  <si>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</si>
  <si>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</si>
  <si>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</si>
  <si>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</si>
  <si>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</si>
  <si>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</si>
  <si>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</si>
  <si>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</si>
  <si>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</si>
  <si>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</si>
  <si>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</si>
  <si>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</si>
  <si>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</si>
  <si>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</si>
  <si>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</si>
  <si>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</si>
  <si>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</si>
  <si>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</si>
  <si>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</si>
  <si>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</si>
  <si>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</si>
  <si>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</si>
  <si>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</si>
  <si>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</si>
  <si>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</si>
  <si>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</si>
  <si>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</si>
  <si>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</si>
  <si>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</si>
  <si>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</si>
  <si>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</si>
  <si>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</si>
  <si>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</si>
  <si>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</si>
  <si>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</si>
  <si>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</si>
  <si>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</si>
  <si>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</si>
  <si>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</si>
  <si>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</si>
  <si>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</si>
  <si>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</si>
  <si>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</si>
  <si>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</si>
  <si>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</si>
  <si>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</si>
  <si>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</si>
  <si>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</si>
  <si>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</si>
  <si>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</si>
  <si>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</si>
  <si>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</si>
  <si>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</si>
  <si>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</si>
  <si>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</si>
  <si>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</si>
  <si>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</si>
  <si>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</si>
  <si>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</si>
  <si>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</si>
  <si>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</si>
  <si>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</si>
  <si>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</si>
  <si>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</si>
  <si>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</si>
  <si>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</si>
  <si>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</si>
  <si>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</si>
  <si>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</si>
  <si>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</si>
  <si>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</si>
  <si>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</si>
  <si>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</si>
  <si>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</si>
  <si>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</si>
  <si>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</si>
  <si>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</si>
  <si>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</si>
  <si>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</si>
  <si>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</si>
  <si>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</si>
  <si>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</si>
  <si>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</si>
  <si>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</si>
  <si>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</si>
  <si>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</si>
  <si>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</si>
  <si>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</si>
  <si>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</si>
  <si>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</si>
  <si>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</si>
  <si>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</si>
  <si>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</si>
  <si>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</si>
  <si>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</si>
  <si>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</si>
  <si>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</si>
  <si>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</si>
  <si>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</si>
  <si>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</si>
  <si>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</si>
  <si>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</si>
  <si>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</si>
  <si>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</si>
  <si>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</si>
  <si>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</si>
  <si>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</si>
  <si>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</si>
  <si>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</si>
  <si>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</si>
  <si>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</si>
  <si>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</si>
  <si>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</si>
  <si>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</si>
  <si>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</si>
  <si>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</si>
  <si>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</si>
  <si>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</si>
  <si>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</si>
  <si>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</si>
  <si>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</si>
  <si>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</si>
  <si>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</si>
  <si>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</si>
  <si>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</si>
  <si>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</si>
  <si>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</si>
  <si>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</si>
  <si>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</si>
  <si>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</si>
  <si>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</si>
  <si>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</si>
  <si>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</si>
  <si>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</si>
  <si>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</si>
  <si>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</si>
  <si>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</si>
  <si>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</si>
  <si>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</si>
  <si>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</si>
  <si>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</si>
  <si>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</si>
  <si>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</si>
  <si>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</si>
  <si>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</si>
  <si>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</si>
  <si>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</si>
  <si>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</si>
  <si>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</si>
  <si>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</si>
  <si>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</si>
  <si>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</si>
  <si>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</si>
  <si>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</si>
  <si>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</si>
  <si>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</si>
  <si>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</si>
  <si>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</si>
  <si>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</si>
  <si>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</si>
  <si>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</si>
  <si>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</si>
  <si>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</si>
  <si>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</si>
  <si>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</si>
  <si>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</si>
  <si>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</si>
  <si>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</si>
  <si>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</si>
  <si>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</si>
  <si>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</si>
  <si>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</si>
  <si>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</si>
  <si>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</si>
  <si>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</si>
  <si>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</si>
  <si>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</si>
  <si>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</si>
  <si>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</si>
  <si>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</si>
  <si>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</si>
  <si>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</si>
  <si>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</si>
  <si>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</si>
  <si>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</si>
  <si>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</si>
  <si>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</si>
  <si>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</si>
  <si>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</si>
  <si>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</si>
  <si>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</si>
  <si>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</si>
  <si>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</si>
  <si>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</si>
  <si>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</si>
  <si>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</si>
  <si>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</si>
  <si>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</si>
  <si>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</si>
  <si>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</si>
  <si>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</si>
  <si>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</si>
  <si>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</si>
  <si>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</si>
  <si>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</si>
  <si>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</si>
  <si>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</si>
  <si>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</si>
  <si>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</si>
  <si>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</si>
  <si>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</si>
  <si>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</si>
  <si>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</si>
  <si>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</si>
  <si>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</si>
  <si>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</si>
  <si>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</si>
  <si>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</si>
  <si>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</si>
  <si>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</si>
  <si>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</si>
  <si>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</si>
  <si>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</si>
  <si>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</si>
  <si>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</si>
  <si>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</si>
  <si>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</si>
  <si>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</si>
  <si>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</si>
  <si>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</si>
  <si>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</si>
  <si>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</si>
  <si>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</si>
  <si>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</si>
  <si>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</si>
  <si>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</si>
  <si>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</si>
  <si>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</si>
  <si>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</si>
  <si>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</si>
  <si>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</si>
  <si>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</si>
  <si>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</si>
  <si>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</si>
  <si>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</si>
  <si>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</si>
  <si>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</si>
  <si>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</si>
  <si>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</si>
  <si>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</si>
  <si>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</si>
  <si>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</si>
  <si>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</si>
  <si>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</si>
  <si>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</si>
  <si>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</si>
  <si>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</si>
  <si>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</si>
  <si>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</si>
  <si>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</si>
  <si>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</si>
  <si>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</si>
  <si>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</si>
  <si>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</si>
  <si>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</si>
  <si>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</si>
  <si>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</si>
  <si>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</si>
  <si>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</si>
  <si>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</si>
  <si>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</si>
  <si>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</si>
  <si>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</si>
  <si>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</si>
  <si>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</si>
  <si>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</si>
  <si>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</si>
  <si>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</si>
  <si>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</si>
  <si>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</si>
  <si>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</si>
  <si>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</si>
  <si>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</si>
  <si>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</si>
  <si>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</si>
  <si>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</si>
  <si>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</si>
  <si>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</si>
  <si>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</si>
  <si>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</si>
  <si>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</si>
  <si>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</si>
  <si>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</si>
  <si>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</si>
  <si>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</si>
  <si>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</si>
  <si>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</si>
  <si>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</si>
  <si>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</si>
  <si>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</si>
  <si>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</si>
  <si>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</si>
  <si>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</si>
  <si>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</si>
  <si>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</si>
  <si>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</si>
  <si>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</si>
  <si>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</si>
  <si>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</si>
  <si>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</si>
  <si>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</si>
  <si>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</si>
  <si>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</si>
  <si>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</si>
  <si>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</si>
  <si>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</si>
  <si>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</si>
  <si>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</si>
  <si>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</si>
  <si>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</si>
  <si>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</si>
  <si>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</si>
  <si>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</si>
  <si>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</si>
  <si>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</si>
  <si>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</si>
  <si>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</si>
  <si>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</si>
  <si>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</si>
  <si>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</si>
  <si>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</si>
  <si>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</si>
  <si>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</si>
  <si>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</si>
  <si>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</si>
  <si>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</si>
  <si>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</si>
  <si>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</si>
  <si>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</si>
  <si>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</si>
  <si>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</si>
  <si>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</si>
  <si>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</si>
  <si>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</si>
  <si>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</si>
  <si>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</si>
  <si>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</si>
  <si>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</si>
  <si>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</si>
  <si>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</si>
  <si>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</si>
  <si>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</si>
  <si>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</si>
  <si>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</si>
  <si>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</si>
  <si>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</si>
  <si>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</si>
  <si>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</si>
  <si>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</si>
  <si>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</si>
  <si>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</si>
  <si>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</si>
  <si>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</si>
  <si>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</si>
  <si>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</si>
  <si>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</si>
  <si>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</si>
  <si>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</si>
  <si>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</si>
  <si>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</si>
  <si>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</si>
  <si>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</si>
  <si>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</si>
  <si>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</si>
  <si>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</si>
  <si>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</si>
  <si>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</si>
  <si>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</si>
  <si>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</si>
  <si>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</si>
  <si>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</si>
  <si>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</si>
  <si>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</si>
  <si>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</si>
  <si>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</si>
  <si>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</si>
  <si>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</si>
  <si>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</si>
  <si>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</si>
  <si>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</si>
  <si>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</si>
  <si>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</si>
  <si>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</si>
  <si>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</si>
  <si>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</si>
  <si>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</si>
  <si>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</si>
  <si>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</si>
  <si>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</si>
  <si>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</si>
  <si>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</si>
  <si>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</si>
  <si>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</si>
  <si>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</si>
  <si>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</si>
  <si>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</si>
  <si>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</si>
  <si>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</si>
  <si>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</si>
  <si>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</si>
  <si>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</si>
  <si>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</si>
  <si>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</si>
  <si>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</si>
  <si>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</si>
  <si>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</si>
  <si>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</si>
  <si>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</si>
  <si>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</si>
  <si>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</si>
  <si>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</si>
  <si>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</si>
  <si>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</si>
  <si>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</si>
  <si>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</si>
  <si>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</si>
  <si>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</si>
  <si>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</si>
  <si>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</si>
  <si>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</si>
  <si>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</si>
  <si>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</si>
  <si>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</si>
  <si>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</si>
  <si>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</si>
  <si>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</si>
  <si>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</si>
  <si>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</si>
  <si>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</si>
  <si>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</si>
  <si>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</si>
  <si>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</si>
  <si>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</si>
  <si>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</si>
  <si>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</si>
  <si>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</si>
  <si>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</si>
  <si>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</si>
  <si>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</si>
  <si>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</si>
  <si>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</si>
  <si>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</si>
  <si>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</si>
  <si>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</si>
  <si>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</si>
  <si>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</si>
  <si>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</si>
  <si>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</si>
  <si>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</si>
  <si>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</si>
  <si>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</si>
  <si>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</si>
  <si>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</si>
  <si>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</si>
  <si>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</si>
  <si>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</si>
  <si>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</si>
  <si>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</si>
  <si>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</si>
  <si>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</si>
  <si>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</si>
  <si>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</si>
  <si>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</si>
  <si>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</si>
  <si>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</si>
  <si>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</si>
  <si>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</si>
  <si>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</si>
  <si>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</si>
  <si>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</si>
  <si>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</si>
  <si>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</si>
  <si>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</si>
  <si>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</si>
  <si>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</si>
  <si>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</si>
  <si>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</si>
  <si>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</si>
  <si>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</si>
  <si>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</si>
  <si>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</si>
  <si>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</si>
  <si>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</si>
  <si>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</si>
  <si>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</si>
  <si>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</si>
  <si>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</si>
  <si>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</si>
  <si>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</si>
  <si>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</si>
  <si>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</si>
  <si>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</si>
  <si>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</si>
  <si>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</si>
  <si>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</si>
  <si>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</si>
  <si>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</si>
  <si>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</si>
  <si>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</si>
  <si>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</si>
  <si>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</si>
  <si>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</si>
  <si>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</si>
  <si>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</si>
  <si>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</si>
  <si>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</si>
  <si>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</si>
  <si>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</si>
  <si>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</si>
  <si>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</si>
  <si>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</si>
  <si>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</si>
  <si>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</si>
  <si>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</si>
  <si>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</si>
  <si>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</si>
  <si>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</si>
  <si>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</si>
  <si>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</si>
  <si>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</si>
  <si>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</si>
  <si>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</si>
  <si>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</si>
  <si>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</si>
  <si>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</si>
  <si>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</si>
  <si>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</si>
  <si>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</si>
  <si>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</si>
  <si>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</si>
  <si>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</si>
  <si>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</si>
  <si>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</si>
  <si>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</si>
  <si>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</si>
  <si>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</si>
  <si>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</si>
  <si>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</si>
  <si>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</si>
  <si>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</si>
  <si>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</si>
  <si>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</si>
  <si>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</si>
  <si>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</si>
  <si>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</si>
  <si>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</si>
  <si>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</si>
  <si>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</si>
  <si>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</si>
  <si>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</si>
  <si>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</si>
  <si>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</si>
  <si>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</si>
  <si>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</si>
  <si>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</si>
  <si>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</si>
  <si>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</si>
  <si>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</si>
  <si>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</si>
  <si>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</si>
  <si>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</si>
  <si>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</si>
  <si>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</si>
  <si>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</si>
  <si>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</si>
  <si>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</si>
  <si>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</si>
  <si>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</si>
  <si>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</si>
  <si>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</si>
  <si>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</si>
  <si>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</si>
  <si>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</si>
  <si>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</si>
  <si>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</si>
  <si>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</si>
  <si>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</si>
  <si>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</si>
  <si>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</si>
  <si>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</si>
  <si>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</si>
  <si>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</si>
  <si>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</si>
  <si>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</si>
  <si>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</si>
  <si>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</si>
  <si>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</si>
  <si>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</si>
  <si>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</si>
  <si>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</si>
  <si>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</si>
  <si>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</si>
  <si>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</si>
  <si>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</si>
  <si>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</si>
  <si>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</si>
  <si>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</si>
  <si>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</si>
  <si>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</si>
  <si>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</si>
  <si>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</si>
  <si>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</si>
  <si>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</si>
  <si>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</si>
  <si>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</si>
  <si>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</si>
  <si>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</si>
  <si>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</si>
  <si>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</si>
  <si>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</si>
  <si>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</si>
  <si>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</si>
  <si>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</si>
  <si>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</si>
  <si>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</si>
  <si>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</si>
  <si>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</si>
  <si>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</si>
  <si>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</si>
  <si>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</si>
  <si>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</si>
  <si>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</si>
  <si>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</si>
  <si>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</si>
  <si>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</si>
  <si>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</si>
  <si>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</si>
  <si>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</si>
  <si>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</si>
  <si>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</si>
  <si>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</si>
  <si>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</si>
  <si>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</si>
  <si>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</si>
  <si>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</si>
  <si>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</si>
  <si>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</si>
  <si>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</si>
  <si>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</si>
  <si>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</si>
  <si>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</si>
  <si>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</si>
  <si>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</si>
  <si>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</si>
  <si>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</si>
  <si>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</si>
  <si>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</si>
  <si>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</si>
  <si>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</si>
  <si>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</si>
  <si>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</si>
  <si>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</si>
  <si>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</si>
  <si>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</si>
  <si>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</si>
  <si>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</si>
  <si>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</si>
  <si>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</si>
  <si>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</si>
  <si>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</si>
  <si>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</si>
  <si>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</si>
  <si>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</si>
  <si>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</si>
  <si>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</si>
  <si>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</si>
  <si>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</si>
  <si>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</si>
  <si>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</si>
  <si>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</si>
  <si>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</si>
  <si>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</si>
  <si>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</si>
  <si>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</si>
  <si>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</si>
  <si>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</si>
  <si>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</si>
  <si>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</si>
  <si>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</si>
  <si>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</si>
  <si>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</si>
  <si>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</si>
  <si>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</si>
  <si>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</si>
  <si>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</si>
  <si>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</si>
  <si>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</si>
  <si>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</si>
  <si>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</si>
  <si>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</si>
  <si>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</si>
  <si>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</si>
  <si>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</si>
  <si>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</si>
  <si>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</si>
  <si>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</si>
  <si>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</si>
  <si>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</si>
  <si>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</si>
  <si>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</si>
  <si>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</si>
  <si>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</si>
  <si>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</si>
  <si>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</si>
  <si>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</si>
  <si>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</si>
  <si>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</si>
  <si>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</si>
  <si>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</si>
  <si>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</si>
  <si>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</si>
  <si>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</si>
  <si>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</si>
  <si>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</si>
  <si>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</si>
  <si>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</si>
  <si>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</si>
  <si>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</si>
  <si>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</si>
  <si>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</si>
  <si>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</si>
  <si>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</si>
  <si>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</si>
  <si>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</si>
  <si>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</si>
  <si>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</si>
  <si>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</si>
  <si>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</si>
  <si>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</si>
  <si>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</si>
  <si>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</si>
  <si>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</si>
  <si>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</si>
  <si>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</si>
  <si>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</si>
  <si>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</si>
  <si>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</si>
  <si>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</si>
  <si>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</si>
  <si>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</si>
  <si>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</si>
  <si>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</si>
  <si>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</si>
  <si>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</si>
  <si>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</si>
  <si>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</si>
  <si>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</si>
  <si>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</si>
  <si>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</si>
  <si>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</si>
  <si>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</si>
  <si>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</si>
  <si>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</si>
  <si>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</si>
  <si>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</si>
  <si>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</si>
  <si>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</si>
  <si>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</si>
  <si>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</si>
  <si>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</si>
  <si>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</si>
  <si>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</si>
  <si>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</si>
  <si>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</si>
  <si>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</si>
  <si>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</si>
  <si>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</si>
  <si>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</si>
  <si>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</si>
  <si>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</si>
  <si>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</si>
  <si>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</si>
  <si>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</si>
  <si>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</si>
  <si>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</si>
  <si>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</si>
  <si>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</si>
  <si>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</si>
  <si>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</si>
  <si>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</si>
  <si>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</si>
  <si>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</si>
  <si>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</si>
  <si>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</si>
  <si>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</si>
  <si>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</si>
  <si>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</si>
  <si>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</si>
  <si>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</si>
  <si>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</si>
  <si>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</si>
  <si>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</si>
  <si>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</si>
  <si>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</si>
  <si>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</si>
  <si>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</si>
  <si>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</si>
  <si>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</si>
  <si>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</si>
  <si>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</si>
  <si>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</si>
  <si>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</si>
  <si>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</si>
  <si>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</si>
  <si>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</si>
  <si>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</si>
  <si>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</si>
  <si>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</si>
  <si>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</si>
  <si>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</si>
  <si>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</si>
  <si>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</si>
  <si>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</si>
  <si>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</si>
  <si>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</si>
  <si>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</si>
  <si>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</si>
  <si>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</si>
  <si>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</si>
  <si>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</si>
  <si>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</si>
  <si>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</si>
  <si>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</si>
  <si>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</si>
  <si>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</si>
  <si>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</si>
  <si>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</si>
  <si>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</si>
  <si>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</si>
  <si>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</si>
  <si>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</si>
  <si>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</si>
  <si>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</si>
  <si>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</si>
  <si>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</si>
  <si>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</si>
  <si>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</si>
  <si>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</si>
  <si>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</si>
  <si>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</si>
  <si>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</si>
  <si>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</si>
  <si>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</si>
  <si>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</si>
  <si>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</si>
  <si>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</si>
  <si>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</si>
  <si>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</si>
  <si>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</si>
  <si>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</si>
  <si>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</si>
  <si>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</si>
  <si>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</si>
  <si>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</si>
  <si>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</si>
  <si>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</si>
  <si>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</si>
  <si>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</si>
  <si>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</si>
  <si>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</si>
  <si>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</si>
  <si>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</si>
  <si>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</si>
  <si>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</si>
  <si>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</si>
  <si>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</si>
  <si>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</si>
  <si>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</si>
  <si>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</si>
  <si>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</si>
  <si>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</si>
  <si>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</si>
  <si>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</si>
  <si>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</si>
  <si>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</si>
  <si>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</si>
  <si>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</si>
  <si>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</si>
  <si>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</si>
  <si>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</si>
  <si>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</si>
  <si>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</si>
  <si>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</si>
  <si>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</si>
  <si>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</si>
  <si>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</si>
  <si>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</si>
  <si>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</si>
  <si>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</si>
  <si>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</si>
  <si>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</si>
  <si>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</si>
  <si>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</si>
  <si>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</si>
  <si>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</si>
  <si>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</si>
  <si>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</si>
  <si>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</si>
  <si>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</si>
  <si>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</si>
  <si>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</si>
  <si>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</si>
  <si>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</si>
  <si>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</si>
  <si>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</si>
  <si>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</si>
  <si>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</si>
  <si>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</si>
  <si>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</si>
  <si>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</si>
  <si>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</si>
  <si>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</si>
  <si>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</si>
  <si>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</si>
  <si>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</si>
  <si>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</si>
  <si>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</si>
  <si>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</si>
  <si>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</si>
  <si>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</si>
  <si>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</si>
  <si>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</si>
  <si>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</si>
  <si>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</si>
  <si>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</si>
  <si>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</si>
  <si>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</si>
  <si>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</si>
  <si>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</si>
  <si>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</si>
  <si>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</si>
  <si>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</si>
  <si>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</si>
  <si>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</si>
  <si>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</si>
  <si>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</si>
  <si>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</si>
  <si>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</si>
  <si>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</si>
  <si>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</si>
  <si>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</si>
  <si>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</si>
  <si>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</si>
  <si>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</si>
  <si>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</si>
  <si>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</si>
  <si>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</si>
  <si>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</si>
  <si>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</si>
  <si>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</si>
  <si>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</si>
  <si>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</si>
  <si>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</si>
  <si>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</si>
  <si>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</si>
  <si>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</si>
  <si>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</si>
  <si>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</si>
  <si>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</si>
  <si>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</si>
  <si>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</si>
  <si>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</si>
  <si>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</si>
  <si>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</si>
  <si>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</si>
  <si>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</si>
  <si>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</si>
  <si>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</si>
  <si>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</si>
  <si>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</si>
  <si>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</si>
  <si>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</si>
  <si>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</si>
  <si>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</si>
  <si>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</si>
  <si>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</si>
  <si>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</si>
  <si>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</si>
  <si>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</si>
  <si>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</si>
  <si>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</si>
  <si>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</si>
  <si>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</si>
  <si>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</si>
  <si>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</si>
  <si>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</si>
  <si>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</si>
  <si>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</si>
  <si>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</si>
  <si>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</si>
  <si>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</si>
  <si>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</si>
  <si>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</si>
  <si>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</si>
  <si>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</si>
  <si>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</si>
  <si>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</si>
  <si>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</si>
  <si>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</si>
  <si>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</si>
  <si>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</si>
  <si>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</si>
  <si>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</si>
  <si>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</si>
  <si>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</si>
  <si>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</si>
  <si>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</si>
  <si>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</si>
  <si>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</si>
  <si>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</si>
  <si>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</si>
  <si>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</si>
  <si>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</si>
  <si>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</si>
  <si>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</si>
  <si>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</si>
  <si>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</si>
  <si>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</si>
  <si>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</si>
  <si>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</si>
  <si>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</si>
  <si>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</si>
  <si>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</si>
  <si>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</si>
  <si>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</si>
  <si>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</si>
  <si>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</si>
  <si>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</si>
  <si>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</si>
  <si>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</si>
  <si>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</si>
  <si>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</si>
  <si>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</si>
  <si>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</si>
  <si>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</si>
  <si>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</si>
  <si>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</si>
  <si>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</si>
  <si>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</si>
  <si>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</si>
  <si>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</si>
  <si>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</si>
  <si>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</si>
  <si>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</si>
  <si>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</si>
  <si>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</si>
  <si>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</si>
  <si>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</si>
  <si>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</si>
  <si>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</si>
  <si>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</si>
  <si>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</si>
  <si>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</si>
  <si>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</si>
  <si>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</si>
  <si>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</si>
  <si>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</si>
  <si>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</si>
  <si>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</si>
  <si>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</si>
  <si>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</si>
  <si>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</si>
  <si>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</si>
  <si>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</si>
  <si>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</si>
  <si>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</si>
  <si>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</si>
  <si>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</si>
  <si>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</si>
  <si>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</si>
  <si>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</si>
  <si>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</si>
  <si>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</si>
  <si>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</si>
  <si>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</si>
  <si>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</si>
  <si>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</si>
  <si>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</si>
  <si>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</si>
  <si>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</si>
  <si>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</si>
  <si>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</si>
  <si>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</si>
  <si>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</si>
  <si>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</si>
  <si>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</si>
  <si>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</si>
  <si>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</si>
  <si>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</si>
  <si>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</si>
  <si>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</si>
  <si>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</si>
  <si>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</si>
  <si>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</si>
  <si>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</si>
  <si>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</si>
  <si>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</si>
  <si>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</si>
  <si>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</si>
  <si>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</si>
  <si>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</si>
  <si>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</si>
  <si>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</si>
  <si>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</si>
  <si>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</si>
  <si>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</si>
  <si>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</si>
  <si>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</si>
  <si>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</si>
  <si>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</si>
  <si>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</si>
  <si>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</si>
  <si>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</si>
  <si>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</si>
  <si>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</si>
  <si>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</si>
  <si>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</si>
  <si>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</si>
  <si>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</si>
  <si>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</si>
  <si>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</si>
  <si>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</si>
  <si>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</si>
  <si>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</si>
  <si>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</si>
  <si>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</si>
  <si>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</si>
  <si>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</si>
  <si>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</si>
  <si>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</si>
  <si>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</si>
  <si>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</si>
  <si>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</si>
  <si>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</si>
  <si>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</si>
  <si>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</si>
  <si>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</si>
  <si>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</si>
  <si>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</si>
  <si>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</si>
  <si>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</si>
  <si>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</si>
  <si>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</si>
  <si>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</si>
  <si>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</si>
  <si>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</si>
  <si>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</si>
  <si>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</si>
  <si>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</si>
  <si>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</si>
  <si>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</si>
  <si>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</si>
  <si>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</si>
  <si>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</si>
  <si>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</si>
  <si>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</si>
  <si>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</si>
  <si>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</si>
  <si>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</si>
  <si>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</si>
  <si>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</si>
  <si>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</si>
  <si>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</si>
  <si>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</si>
  <si>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</si>
  <si>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</si>
  <si>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</si>
  <si>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</si>
  <si>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</si>
  <si>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</si>
  <si>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</si>
  <si>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</si>
  <si>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</si>
  <si>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</si>
  <si>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</si>
  <si>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</si>
  <si>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</si>
  <si>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</si>
  <si>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</si>
  <si>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</si>
  <si>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</si>
  <si>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</si>
  <si>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</si>
  <si>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</si>
  <si>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</si>
  <si>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</si>
  <si>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</si>
  <si>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</si>
  <si>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</si>
  <si>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</si>
  <si>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</si>
  <si>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</si>
  <si>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</si>
  <si>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</si>
  <si>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</si>
  <si>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</si>
  <si>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</si>
  <si>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</si>
  <si>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</si>
  <si>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</si>
  <si>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</si>
  <si>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</si>
  <si>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</si>
  <si>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</si>
  <si>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</si>
  <si>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</si>
  <si>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</si>
  <si>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</si>
  <si>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</si>
  <si>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</si>
  <si>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</si>
  <si>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</si>
  <si>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</si>
  <si>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</si>
  <si>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</si>
  <si>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</si>
  <si>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</si>
  <si>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</si>
  <si>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</si>
  <si>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</si>
  <si>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</si>
  <si>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</si>
  <si>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</si>
  <si>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</si>
  <si>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</si>
  <si>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</si>
  <si>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</si>
  <si>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</si>
  <si>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</si>
  <si>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</si>
  <si>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</si>
  <si>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</si>
  <si>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</si>
  <si>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</si>
  <si>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</si>
  <si>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</si>
  <si>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</si>
  <si>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</si>
  <si>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</si>
  <si>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</si>
  <si>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</si>
  <si>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</si>
  <si>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</si>
  <si>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</si>
  <si>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</si>
  <si>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</si>
  <si>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</si>
  <si>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</si>
  <si>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</si>
  <si>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</si>
  <si>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</si>
  <si>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</si>
  <si>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</si>
  <si>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</si>
  <si>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</si>
  <si>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</si>
  <si>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</si>
  <si>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</si>
  <si>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</si>
  <si>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</si>
  <si>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</si>
  <si>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</si>
  <si>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</si>
  <si>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</si>
  <si>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</si>
  <si>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</si>
  <si>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</si>
  <si>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</si>
  <si>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</si>
  <si>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</si>
  <si>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</si>
  <si>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</si>
  <si>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</si>
  <si>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</si>
  <si>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</si>
  <si>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</si>
  <si>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</si>
  <si>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</si>
  <si>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</si>
  <si>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</si>
  <si>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</si>
  <si>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</si>
  <si>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</si>
  <si>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</si>
  <si>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</si>
  <si>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</si>
  <si>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</si>
  <si>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</si>
  <si>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</si>
  <si>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</si>
  <si>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</si>
  <si>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</si>
  <si>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</si>
  <si>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</si>
  <si>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</si>
  <si>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</si>
  <si>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</si>
  <si>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</si>
  <si>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</si>
  <si>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</si>
  <si>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</si>
  <si>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</si>
  <si>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</si>
  <si>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</si>
  <si>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</si>
  <si>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</si>
  <si>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</si>
  <si>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</si>
  <si>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</si>
  <si>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</si>
  <si>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</si>
  <si>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</si>
  <si>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</si>
  <si>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</si>
  <si>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</si>
  <si>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</si>
  <si>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</si>
  <si>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</si>
  <si>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</si>
  <si>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</si>
  <si>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</si>
  <si>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</si>
  <si>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</si>
  <si>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</si>
  <si>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</si>
  <si>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</si>
  <si>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</si>
  <si>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</si>
  <si>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</si>
  <si>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</si>
  <si>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</si>
  <si>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</si>
  <si>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</si>
  <si>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</si>
  <si>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</si>
  <si>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</si>
  <si>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</si>
  <si>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</si>
  <si>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</si>
  <si>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</si>
  <si>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</si>
  <si>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</si>
  <si>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</si>
  <si>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</si>
  <si>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</si>
  <si>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</si>
  <si>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</si>
  <si>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</si>
  <si>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</si>
  <si>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</si>
  <si>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</si>
  <si>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</si>
  <si>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</si>
  <si>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</si>
  <si>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</si>
  <si>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</si>
  <si>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</si>
  <si>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</si>
  <si>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</si>
  <si>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</si>
  <si>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</si>
  <si>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</si>
  <si>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</si>
  <si>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</si>
  <si>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</si>
  <si>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</si>
  <si>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</si>
  <si>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</si>
  <si>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</si>
  <si>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</si>
  <si>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</si>
  <si>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</si>
  <si>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</si>
  <si>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</si>
  <si>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</si>
  <si>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</si>
  <si>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</si>
  <si>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</si>
  <si>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</si>
  <si>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</si>
  <si>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</si>
  <si>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</si>
  <si>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</si>
  <si>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</si>
  <si>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</si>
  <si>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</si>
  <si>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</si>
  <si>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</si>
  <si>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</si>
  <si>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</si>
  <si>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</si>
  <si>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</si>
  <si>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</si>
  <si>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</si>
  <si>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</si>
  <si>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</si>
  <si>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</si>
  <si>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</si>
  <si>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</si>
  <si>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</si>
  <si>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</si>
  <si>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</si>
  <si>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</si>
  <si>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</si>
  <si>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</si>
  <si>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</si>
  <si>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</si>
  <si>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</si>
  <si>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</si>
  <si>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</si>
  <si>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</si>
  <si>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</si>
  <si>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</si>
  <si>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</si>
  <si>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</si>
  <si>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</si>
  <si>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</si>
  <si>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</si>
  <si>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</si>
  <si>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</si>
  <si>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</si>
  <si>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</si>
  <si>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</si>
  <si>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</si>
  <si>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</si>
  <si>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</si>
  <si>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</si>
  <si>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</si>
  <si>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</si>
  <si>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</si>
  <si>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</si>
  <si>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</si>
  <si>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</si>
  <si>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</si>
  <si>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</si>
  <si>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</si>
  <si>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</si>
  <si>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</si>
  <si>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</si>
  <si>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</si>
  <si>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</si>
  <si>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</si>
  <si>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</si>
  <si>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</si>
  <si>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</si>
  <si>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</si>
  <si>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</si>
  <si>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</si>
  <si>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</si>
  <si>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</si>
  <si>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</si>
  <si>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</si>
  <si>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</si>
  <si>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</si>
  <si>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</si>
  <si>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</si>
  <si>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</si>
  <si>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</si>
  <si>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</si>
  <si>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</si>
  <si>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</si>
  <si>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</si>
  <si>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</si>
  <si>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</si>
  <si>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</si>
  <si>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</si>
  <si>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</si>
  <si>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</si>
  <si>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</si>
  <si>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</si>
  <si>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</si>
  <si>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</si>
  <si>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</si>
  <si>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</si>
  <si>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</si>
  <si>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</si>
  <si>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</si>
  <si>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</si>
  <si>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</si>
  <si>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</si>
  <si>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</si>
  <si>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</si>
  <si>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</si>
  <si>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</si>
  <si>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</si>
  <si>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</si>
  <si>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</si>
  <si>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</si>
  <si>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</si>
  <si>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</si>
  <si>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</si>
  <si>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</si>
  <si>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</si>
  <si>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</si>
  <si>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</si>
  <si>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</si>
  <si>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</si>
  <si>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</si>
  <si>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</si>
  <si>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</si>
  <si>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</si>
  <si>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</si>
  <si>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</si>
  <si>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</si>
  <si>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</si>
  <si>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</si>
  <si>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</si>
  <si>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</si>
  <si>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</si>
  <si>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</si>
  <si>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</si>
  <si>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</si>
  <si>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</si>
  <si>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</si>
  <si>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</si>
  <si>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</si>
  <si>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</si>
  <si>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</si>
  <si>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</si>
  <si>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</si>
  <si>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</si>
  <si>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</si>
  <si>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</si>
  <si>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</si>
  <si>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</si>
  <si>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</si>
  <si>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</si>
  <si>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</si>
  <si>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</si>
  <si>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</si>
  <si>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</si>
  <si>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</si>
  <si>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</si>
  <si>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</si>
  <si>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</si>
  <si>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</si>
  <si>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</si>
  <si>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</si>
  <si>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</si>
  <si>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</si>
  <si>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</si>
  <si>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</si>
  <si>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</si>
  <si>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</si>
  <si>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</si>
  <si>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</si>
  <si>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</si>
  <si>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</si>
  <si>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</si>
  <si>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</si>
  <si>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</si>
  <si>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</si>
  <si>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</si>
  <si>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</si>
  <si>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</si>
  <si>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</si>
  <si>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</si>
  <si>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</si>
  <si>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</si>
  <si>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</si>
  <si>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</si>
  <si>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</si>
  <si>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</si>
  <si>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</si>
  <si>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</si>
  <si>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</si>
  <si>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</si>
  <si>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</si>
  <si>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</si>
  <si>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</si>
  <si>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</si>
  <si>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</si>
  <si>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</si>
  <si>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</si>
  <si>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</si>
  <si>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</si>
  <si>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</si>
  <si>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</si>
  <si>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</si>
  <si>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</si>
  <si>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</si>
  <si>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</si>
  <si>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</si>
  <si>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</si>
  <si>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</si>
  <si>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</si>
  <si>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</si>
  <si>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</si>
  <si>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</si>
  <si>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</si>
  <si>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</si>
  <si>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</si>
  <si>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</si>
  <si>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</si>
  <si>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</si>
  <si>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</si>
  <si>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</si>
  <si>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</si>
  <si>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</si>
  <si>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</si>
  <si>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</si>
  <si>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</si>
  <si>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</si>
  <si>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</si>
  <si>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</si>
  <si>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</si>
  <si>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</si>
  <si>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</si>
  <si>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</si>
  <si>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</si>
  <si>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</si>
  <si>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</si>
  <si>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</si>
  <si>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</si>
  <si>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</si>
  <si>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</si>
  <si>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</si>
  <si>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</si>
  <si>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</si>
  <si>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</si>
  <si>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</si>
  <si>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</si>
  <si>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</si>
  <si>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</si>
  <si>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</si>
  <si>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</si>
  <si>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</si>
  <si>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</si>
  <si>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</si>
  <si>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</si>
  <si>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</si>
  <si>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</si>
  <si>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</si>
  <si>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</si>
  <si>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</si>
  <si>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</si>
  <si>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</si>
  <si>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</si>
  <si>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</si>
  <si>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</si>
  <si>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</si>
  <si>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</si>
  <si>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</si>
  <si>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</si>
  <si>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</si>
  <si>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</si>
  <si>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</si>
  <si>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</si>
  <si>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</si>
  <si>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</si>
  <si>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</si>
  <si>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</si>
  <si>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</si>
  <si>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</si>
  <si>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</si>
  <si>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</si>
  <si>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</si>
  <si>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</si>
  <si>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</si>
  <si>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</si>
  <si>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</si>
  <si>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</si>
  <si>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</si>
  <si>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</si>
  <si>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</si>
  <si>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</si>
  <si>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</si>
  <si>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</si>
  <si>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</si>
  <si>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</si>
  <si>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</si>
  <si>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</si>
  <si>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</si>
  <si>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</si>
  <si>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</si>
  <si>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</si>
  <si>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</si>
  <si>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</si>
  <si>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</si>
  <si>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</si>
  <si>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</si>
  <si>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</si>
  <si>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</si>
  <si>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</si>
  <si>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</si>
  <si>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</si>
  <si>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</si>
  <si>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</si>
  <si>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</si>
  <si>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</si>
  <si>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</si>
  <si>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</si>
  <si>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</si>
  <si>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</si>
  <si>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</si>
  <si>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</si>
  <si>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</si>
  <si>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</si>
  <si>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</si>
  <si>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</si>
  <si>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</si>
  <si>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</si>
  <si>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</si>
  <si>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</si>
  <si>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</si>
  <si>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</si>
  <si>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</si>
  <si>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</si>
  <si>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</si>
  <si>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</si>
  <si>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</si>
  <si>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</si>
  <si>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</si>
  <si>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</si>
  <si>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</si>
  <si>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</si>
  <si>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</si>
  <si>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</si>
  <si>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</si>
  <si>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</si>
  <si>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</si>
  <si>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</si>
  <si>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</si>
  <si>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</si>
  <si>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</si>
  <si>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</si>
  <si>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</si>
  <si>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</si>
  <si>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</si>
  <si>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</si>
  <si>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</si>
  <si>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</si>
  <si>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</si>
  <si>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</si>
  <si>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</si>
  <si>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</si>
  <si>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</si>
  <si>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</si>
  <si>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</si>
  <si>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</si>
  <si>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</si>
  <si>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</si>
  <si>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</si>
  <si>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</si>
  <si>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</si>
  <si>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</si>
  <si>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</si>
  <si>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</si>
  <si>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</si>
  <si>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</si>
  <si>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</si>
  <si>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</si>
  <si>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</si>
  <si>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</si>
  <si>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</si>
  <si>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</si>
  <si>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</si>
  <si>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</si>
  <si>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</si>
  <si>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</si>
  <si>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</si>
  <si>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</si>
  <si>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</si>
  <si>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</si>
  <si>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</si>
  <si>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</si>
  <si>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</si>
  <si>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</si>
  <si>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</si>
  <si>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</si>
  <si>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</si>
  <si>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</si>
  <si>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</si>
  <si>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</si>
  <si>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</si>
  <si>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</si>
  <si>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</si>
  <si>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</si>
  <si>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</si>
  <si>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</si>
  <si>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</si>
  <si>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</si>
  <si>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</si>
  <si>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</si>
  <si>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</si>
  <si>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</si>
  <si>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</si>
  <si>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</si>
  <si>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</si>
  <si>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</si>
  <si>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</si>
  <si>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</si>
  <si>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</si>
  <si>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</si>
  <si>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</si>
  <si>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</si>
  <si>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</si>
  <si>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</si>
  <si>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</si>
  <si>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</si>
  <si>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</si>
  <si>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</si>
  <si>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</si>
  <si>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</si>
  <si>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</si>
  <si>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</si>
  <si>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</si>
  <si>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</si>
  <si>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</si>
  <si>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</si>
  <si>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</si>
  <si>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</si>
  <si>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</si>
  <si>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</si>
  <si>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</si>
  <si>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</si>
  <si>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</si>
  <si>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</si>
  <si>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</si>
  <si>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</si>
  <si>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</si>
  <si>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</si>
  <si>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</si>
  <si>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</si>
  <si>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</si>
  <si>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</si>
  <si>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</si>
  <si>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</si>
  <si>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</si>
  <si>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</si>
  <si>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</si>
  <si>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</si>
  <si>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</si>
  <si>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</si>
  <si>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</si>
  <si>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</si>
  <si>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</si>
  <si>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</si>
  <si>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</si>
  <si>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</si>
  <si>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</si>
  <si>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</si>
  <si>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</si>
  <si>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</si>
  <si>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</si>
  <si>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</si>
  <si>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</si>
  <si>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</si>
  <si>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</si>
  <si>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</si>
  <si>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</si>
  <si>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</si>
  <si>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</si>
  <si>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</si>
  <si>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</si>
  <si>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</si>
  <si>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</si>
  <si>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</si>
  <si>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</si>
  <si>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</si>
  <si>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</si>
  <si>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</si>
  <si>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</si>
  <si>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</si>
  <si>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</si>
  <si>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</si>
  <si>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</si>
  <si>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</si>
  <si>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</si>
  <si>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</si>
  <si>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</si>
  <si>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</si>
  <si>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</si>
  <si>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</si>
  <si>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</si>
  <si>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</si>
  <si>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</si>
  <si>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</si>
  <si>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</si>
  <si>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</si>
  <si>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</si>
  <si>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</si>
  <si>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</si>
  <si>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</si>
  <si>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</si>
  <si>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</si>
  <si>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</si>
  <si>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</si>
  <si>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</si>
  <si>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</si>
  <si>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</si>
  <si>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</si>
  <si>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</si>
  <si>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</si>
  <si>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</si>
  <si>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</si>
  <si>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</si>
  <si>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</si>
  <si>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</si>
  <si>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</si>
  <si>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</si>
  <si>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</si>
  <si>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</si>
  <si>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</si>
  <si>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</si>
  <si>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</si>
  <si>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</si>
  <si>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</si>
  <si>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</si>
  <si>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</si>
  <si>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</si>
  <si>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</si>
  <si>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</si>
  <si>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</si>
  <si>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</si>
  <si>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</si>
  <si>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</si>
  <si>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</si>
  <si>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</si>
  <si>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</si>
  <si>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</si>
  <si>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</si>
  <si>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</si>
  <si>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</si>
  <si>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</si>
  <si>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</si>
  <si>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</si>
  <si>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</si>
  <si>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</si>
  <si>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</si>
  <si>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</si>
  <si>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</si>
  <si>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</si>
  <si>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</si>
  <si>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</si>
  <si>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</si>
  <si>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</si>
  <si>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</si>
  <si>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</si>
  <si>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</si>
  <si>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</si>
  <si>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</si>
  <si>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</si>
  <si>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</si>
  <si>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</si>
  <si>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</si>
  <si>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</si>
  <si>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</si>
  <si>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</si>
  <si>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</si>
  <si>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</si>
  <si>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</si>
  <si>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</si>
  <si>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</si>
  <si>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</si>
  <si>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</si>
  <si>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</si>
  <si>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</si>
  <si>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</si>
  <si>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</si>
  <si>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</si>
  <si>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</si>
  <si>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</si>
  <si>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</si>
  <si>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</si>
  <si>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</si>
  <si>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</si>
  <si>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</si>
  <si>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</si>
  <si>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</si>
  <si>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</si>
  <si>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</si>
  <si>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</si>
  <si>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</si>
  <si>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</si>
  <si>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</si>
  <si>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</si>
  <si>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</si>
  <si>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</si>
  <si>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</si>
  <si>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</si>
  <si>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</si>
  <si>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</si>
  <si>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</si>
  <si>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</si>
  <si>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</si>
  <si>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</si>
  <si>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</si>
  <si>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</si>
  <si>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</si>
  <si>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</si>
  <si>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</si>
  <si>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</si>
  <si>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</si>
  <si>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</si>
  <si>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</si>
  <si>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</si>
  <si>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</si>
  <si>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</si>
  <si>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</si>
  <si>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</si>
  <si>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</si>
  <si>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</si>
  <si>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</si>
  <si>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</si>
  <si>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</si>
  <si>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</si>
  <si>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</si>
  <si>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</si>
  <si>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</si>
  <si>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</si>
  <si>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</si>
  <si>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</si>
  <si>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</si>
  <si>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</si>
  <si>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</si>
  <si>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</si>
  <si>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</si>
  <si>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</si>
  <si>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</si>
  <si>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</si>
  <si>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</si>
  <si>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</si>
  <si>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</si>
  <si>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</si>
  <si>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</si>
  <si>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</si>
  <si>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</si>
  <si>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</si>
  <si>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</si>
  <si>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</si>
  <si>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</si>
  <si>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</si>
  <si>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</si>
  <si>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</si>
  <si>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</si>
  <si>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</si>
  <si>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</si>
  <si>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</si>
  <si>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</si>
  <si>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</si>
  <si>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</si>
  <si>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</si>
  <si>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</si>
  <si>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</si>
  <si>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</si>
  <si>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</si>
  <si>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</si>
  <si>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</si>
  <si>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</si>
  <si>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</si>
  <si>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</si>
  <si>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</si>
  <si>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</si>
  <si>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</si>
  <si>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</si>
  <si>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</si>
  <si>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</si>
  <si>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</si>
  <si>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</si>
  <si>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</si>
  <si>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</si>
  <si>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</si>
  <si>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</si>
  <si>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</si>
  <si>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</si>
  <si>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</si>
  <si>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</si>
  <si>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</si>
  <si>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</si>
  <si>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</si>
  <si>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</si>
  <si>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</si>
  <si>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</si>
  <si>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</si>
  <si>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</si>
  <si>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</si>
  <si>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</si>
  <si>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</si>
  <si>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</si>
  <si>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</si>
  <si>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</si>
  <si>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</si>
  <si>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</si>
  <si>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</si>
  <si>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</si>
  <si>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</si>
  <si>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</si>
  <si>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</si>
  <si>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</si>
  <si>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</si>
  <si>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</si>
  <si>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</si>
  <si>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</si>
  <si>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</si>
  <si>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</si>
  <si>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</si>
  <si>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</si>
  <si>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</si>
  <si>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</si>
  <si>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</si>
  <si>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</si>
  <si>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</si>
  <si>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</si>
  <si>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</si>
  <si>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</si>
  <si>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</si>
  <si>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</si>
  <si>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</si>
  <si>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</si>
  <si>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</si>
  <si>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</si>
  <si>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</si>
  <si>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</si>
  <si>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</si>
  <si>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</si>
  <si>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</si>
  <si>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</si>
  <si>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</si>
  <si>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</si>
  <si>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</si>
  <si>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</si>
  <si>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</si>
  <si>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</si>
  <si>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</si>
  <si>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</si>
  <si>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</si>
  <si>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</si>
  <si>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</si>
  <si>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</si>
  <si>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</si>
  <si>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</si>
  <si>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</si>
  <si>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</si>
  <si>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</si>
  <si>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</si>
  <si>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</si>
  <si>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</si>
  <si>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</si>
  <si>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</si>
  <si>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</si>
  <si>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</si>
  <si>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</si>
  <si>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</si>
  <si>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</si>
  <si>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</si>
  <si>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</si>
  <si>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</si>
  <si>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</si>
  <si>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</si>
  <si>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</si>
  <si>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</si>
  <si>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</si>
  <si>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</si>
  <si>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</si>
  <si>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</si>
  <si>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</si>
  <si>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</si>
  <si>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</si>
  <si>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</si>
  <si>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</si>
  <si>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</si>
  <si>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</si>
  <si>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</si>
  <si>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</si>
  <si>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</si>
  <si>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</si>
  <si>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</si>
  <si>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</si>
  <si>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</si>
  <si>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</si>
  <si>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</si>
  <si>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</si>
  <si>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</si>
  <si>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</si>
  <si>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</si>
  <si>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</si>
  <si>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</si>
  <si>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</si>
  <si>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</si>
  <si>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</si>
  <si>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</si>
  <si>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</si>
  <si>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</si>
  <si>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</si>
  <si>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</si>
  <si>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</si>
  <si>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</si>
  <si>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</si>
  <si>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</si>
  <si>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</si>
  <si>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</si>
  <si>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</si>
  <si>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</si>
  <si>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</si>
  <si>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</si>
  <si>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</si>
  <si>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</si>
  <si>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</si>
  <si>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</si>
  <si>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</si>
  <si>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</si>
  <si>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</si>
  <si>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</si>
  <si>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</si>
  <si>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</si>
  <si>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</si>
  <si>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</si>
  <si>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</si>
  <si>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</si>
  <si>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</si>
  <si>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</si>
  <si>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</si>
  <si>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</si>
  <si>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</si>
  <si>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</si>
  <si>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</si>
  <si>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</si>
  <si>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</si>
  <si>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</si>
  <si>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</si>
  <si>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</si>
  <si>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</si>
  <si>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</si>
  <si>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</si>
  <si>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</si>
  <si>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</si>
  <si>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</si>
  <si>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</si>
  <si>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</si>
  <si>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</si>
  <si>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</si>
  <si>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</si>
  <si>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</si>
  <si>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</si>
  <si>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</si>
  <si>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</si>
  <si>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</si>
  <si>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</si>
  <si>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</si>
  <si>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</si>
  <si>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</si>
  <si>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</si>
  <si>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</si>
  <si>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</si>
  <si>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</si>
  <si>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</si>
  <si>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</si>
  <si>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</si>
  <si>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</si>
  <si>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</si>
  <si>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</si>
  <si>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</si>
  <si>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</si>
  <si>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</si>
  <si>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</si>
  <si>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</si>
  <si>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</si>
  <si>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</si>
  <si>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</si>
  <si>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</si>
  <si>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</si>
  <si>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</si>
  <si>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</si>
  <si>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</si>
  <si>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</si>
  <si>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</si>
  <si>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</si>
  <si>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</si>
  <si>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</si>
  <si>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</si>
  <si>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</si>
  <si>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</si>
  <si>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</si>
  <si>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</si>
  <si>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</si>
  <si>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</si>
  <si>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</si>
  <si>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</si>
  <si>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</si>
  <si>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</si>
  <si>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</si>
  <si>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</si>
  <si>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</si>
  <si>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</si>
  <si>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</si>
  <si>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</si>
  <si>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</si>
  <si>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</si>
  <si>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</si>
  <si>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</si>
  <si>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</si>
  <si>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</si>
  <si>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</si>
  <si>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</si>
  <si>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</si>
  <si>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</si>
  <si>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</si>
  <si>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</si>
  <si>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</si>
  <si>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</si>
  <si>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</si>
  <si>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</si>
  <si>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</si>
  <si>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</si>
  <si>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</si>
  <si>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</si>
  <si>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</si>
  <si>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</si>
  <si>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</si>
  <si>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</si>
  <si>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</si>
  <si>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</si>
  <si>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</si>
  <si>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</si>
  <si>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</si>
  <si>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</si>
  <si>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</si>
  <si>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</si>
  <si>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</si>
  <si>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</si>
  <si>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</si>
  <si>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</si>
  <si>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</si>
  <si>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</si>
  <si>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</si>
  <si>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</si>
  <si>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</si>
  <si>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</si>
  <si>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</si>
  <si>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</si>
  <si>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</si>
  <si>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</si>
  <si>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</si>
  <si>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</si>
  <si>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</si>
  <si>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</si>
  <si>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</si>
  <si>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</si>
  <si>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</si>
  <si>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</si>
  <si>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</si>
  <si>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</si>
  <si>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</si>
  <si>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</si>
  <si>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</si>
  <si>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</si>
  <si>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</si>
  <si>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</si>
  <si>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</si>
  <si>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</si>
  <si>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</si>
  <si>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</si>
  <si>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</si>
  <si>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</si>
  <si>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</si>
  <si>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</si>
  <si>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</si>
  <si>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</si>
  <si>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</si>
  <si>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</si>
  <si>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</si>
  <si>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</si>
  <si>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</si>
  <si>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</si>
  <si>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</si>
  <si>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</si>
  <si>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</si>
  <si>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</si>
  <si>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</si>
  <si>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</si>
  <si>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</si>
  <si>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</si>
  <si>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</si>
  <si>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</si>
  <si>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</si>
  <si>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</si>
  <si>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</si>
  <si>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</si>
  <si>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</si>
  <si>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</si>
  <si>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</si>
  <si>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</si>
  <si>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</si>
  <si>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</si>
  <si>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</si>
  <si>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</si>
  <si>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</si>
  <si>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</si>
  <si>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</si>
  <si>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</si>
  <si>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</si>
  <si>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</si>
  <si>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</si>
  <si>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</si>
  <si>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</si>
  <si>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</si>
  <si>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</si>
  <si>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</si>
  <si>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</si>
  <si>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</si>
  <si>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</si>
  <si>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</si>
  <si>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</si>
  <si>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</si>
  <si>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</si>
  <si>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</si>
  <si>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</si>
  <si>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</si>
  <si>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</si>
  <si>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</si>
  <si>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</si>
  <si>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</si>
  <si>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</si>
  <si>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</si>
  <si>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</si>
  <si>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</si>
  <si>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</si>
  <si>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</si>
  <si>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</si>
  <si>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</si>
  <si>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</si>
  <si>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</si>
  <si>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</si>
  <si>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</si>
  <si>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</si>
  <si>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</si>
  <si>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</si>
  <si>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</si>
  <si>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</si>
  <si>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</si>
  <si>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</si>
  <si>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</si>
  <si>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</si>
  <si>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</si>
  <si>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</si>
  <si>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</si>
  <si>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</si>
  <si>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</si>
  <si>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</si>
  <si>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</si>
  <si>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</si>
  <si>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</si>
  <si>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</si>
  <si>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</si>
  <si>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</si>
  <si>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</si>
  <si>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</si>
  <si>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</si>
  <si>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</si>
  <si>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</si>
  <si>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</si>
  <si>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</si>
  <si>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</si>
  <si>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</si>
  <si>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</si>
  <si>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</si>
  <si>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</si>
  <si>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</si>
  <si>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</si>
  <si>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</si>
  <si>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</si>
  <si>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</si>
  <si>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</si>
  <si>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</si>
  <si>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</si>
  <si>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</si>
  <si>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</si>
  <si>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</si>
  <si>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</si>
  <si>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</si>
  <si>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</si>
  <si>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</si>
  <si>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</si>
  <si>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</si>
  <si>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</si>
  <si>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</si>
  <si>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</si>
  <si>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</si>
  <si>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</si>
  <si>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</si>
  <si>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</si>
  <si>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</si>
  <si>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</si>
  <si>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</si>
  <si>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</si>
  <si>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</si>
  <si>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</si>
  <si>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</si>
  <si>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</si>
  <si>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</si>
  <si>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</si>
  <si>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</si>
  <si>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</si>
  <si>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</si>
  <si>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</si>
  <si>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</si>
  <si>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</si>
  <si>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</si>
  <si>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</si>
  <si>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</si>
  <si>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</si>
  <si>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</si>
  <si>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</si>
  <si>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</si>
  <si>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</si>
  <si>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</si>
  <si>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</si>
  <si>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</si>
  <si>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</si>
  <si>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</si>
  <si>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</si>
  <si>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</si>
  <si>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</si>
  <si>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</si>
  <si>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</si>
  <si>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</si>
  <si>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</si>
  <si>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</si>
  <si>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</si>
  <si>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</si>
  <si>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</si>
  <si>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</si>
  <si>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</si>
  <si>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</si>
  <si>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</si>
  <si>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</si>
  <si>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</si>
  <si>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</si>
  <si>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</si>
  <si>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</si>
  <si>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</si>
  <si>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</si>
  <si>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</si>
  <si>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</si>
  <si>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</si>
  <si>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</si>
  <si>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</si>
  <si>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</si>
  <si>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</si>
  <si>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</si>
  <si>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</si>
  <si>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</si>
  <si>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</si>
  <si>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</si>
  <si>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</si>
  <si>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</si>
  <si>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</si>
  <si>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</si>
  <si>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</si>
  <si>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</si>
  <si>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</si>
  <si>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</si>
  <si>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</si>
  <si>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</si>
  <si>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</si>
  <si>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</si>
  <si>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</si>
  <si>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</si>
  <si>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</si>
  <si>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</si>
  <si>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</si>
  <si>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</si>
  <si>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</si>
  <si>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</si>
  <si>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</si>
  <si>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</si>
  <si>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</si>
  <si>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</si>
  <si>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</si>
  <si>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</si>
  <si>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</si>
  <si>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</si>
  <si>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</si>
  <si>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</si>
  <si>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</si>
  <si>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</si>
  <si>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</si>
  <si>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</si>
  <si>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</si>
  <si>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</si>
  <si>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</si>
  <si>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</si>
  <si>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</si>
  <si>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</si>
  <si>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</si>
  <si>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</si>
  <si>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</si>
  <si>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</si>
  <si>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</si>
  <si>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</si>
  <si>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</si>
  <si>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</si>
  <si>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</si>
  <si>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</si>
  <si>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</si>
  <si>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</si>
  <si>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</si>
  <si>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</si>
  <si>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</si>
  <si>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</si>
  <si>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</si>
  <si>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</si>
  <si>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</si>
  <si>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</si>
  <si>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</si>
  <si>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</si>
  <si>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</si>
  <si>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</si>
  <si>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</si>
  <si>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</si>
  <si>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</si>
  <si>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</si>
  <si>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</si>
  <si>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</si>
  <si>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</si>
  <si>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</si>
  <si>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</si>
  <si>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</si>
  <si>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</si>
  <si>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</si>
  <si>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</si>
  <si>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</si>
  <si>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</si>
  <si>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</si>
  <si>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</si>
  <si>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</si>
  <si>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</si>
  <si>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</si>
  <si>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</si>
  <si>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</si>
  <si>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</si>
  <si>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</si>
  <si>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</si>
  <si>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</si>
  <si>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</si>
  <si>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</si>
  <si>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</si>
  <si>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</si>
  <si>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</si>
  <si>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</si>
  <si>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</si>
  <si>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</si>
  <si>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</si>
  <si>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</si>
  <si>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</si>
  <si>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</si>
  <si>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</si>
  <si>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</si>
  <si>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</si>
  <si>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</si>
  <si>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</si>
  <si>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</si>
  <si>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</si>
  <si>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</si>
  <si>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</si>
  <si>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</si>
  <si>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</si>
  <si>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</si>
  <si>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</si>
  <si>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</si>
  <si>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</si>
  <si>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</si>
  <si>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</si>
  <si>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</si>
  <si>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</si>
  <si>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</si>
  <si>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</si>
  <si>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</si>
  <si>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</si>
  <si>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</si>
  <si>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</si>
  <si>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</si>
  <si>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</si>
  <si>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</si>
  <si>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</si>
  <si>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</si>
  <si>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</si>
  <si>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</si>
  <si>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</si>
  <si>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</si>
  <si>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</si>
  <si>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</si>
  <si>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</si>
  <si>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</si>
  <si>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</si>
  <si>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</si>
  <si>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</si>
  <si>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</si>
  <si>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</si>
  <si>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</si>
  <si>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</si>
  <si>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</si>
  <si>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</si>
  <si>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</si>
  <si>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</si>
  <si>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</si>
  <si>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</si>
  <si>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</si>
  <si>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</si>
  <si>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</si>
  <si>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</si>
  <si>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</si>
  <si>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</si>
  <si>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</si>
  <si>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</si>
  <si>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</si>
  <si>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</si>
  <si>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</si>
  <si>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</si>
  <si>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</si>
  <si>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</si>
  <si>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</si>
  <si>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</si>
  <si>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</si>
  <si>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</si>
  <si>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</si>
  <si>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</si>
  <si>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</si>
  <si>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</si>
  <si>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</si>
  <si>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</si>
  <si>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</si>
  <si>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</si>
  <si>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</si>
  <si>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</si>
  <si>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</si>
  <si>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</si>
  <si>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</si>
  <si>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</si>
  <si>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</si>
  <si>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</si>
  <si>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</si>
  <si>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</si>
  <si>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</si>
  <si>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</si>
  <si>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</si>
  <si>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</si>
  <si>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</si>
  <si>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</si>
  <si>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</si>
  <si>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</si>
  <si>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</si>
  <si>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</si>
  <si>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</si>
  <si>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</si>
  <si>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</si>
  <si>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</si>
  <si>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</si>
  <si>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</si>
  <si>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</si>
  <si>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</si>
  <si>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</si>
  <si>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</si>
  <si>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</si>
  <si>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</si>
  <si>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</si>
  <si>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</si>
  <si>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</si>
  <si>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</si>
  <si>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</si>
  <si>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</si>
  <si>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</si>
  <si>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</si>
  <si>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</si>
  <si>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</si>
  <si>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</si>
  <si>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</si>
  <si>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</si>
  <si>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</si>
  <si>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</si>
  <si>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</si>
  <si>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</si>
  <si>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</si>
  <si>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</si>
  <si>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</si>
  <si>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</si>
  <si>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</si>
  <si>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</si>
  <si>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</si>
  <si>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</si>
  <si>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</si>
  <si>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</si>
  <si>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</si>
  <si>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</si>
  <si>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</si>
  <si>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</si>
  <si>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</si>
  <si>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</si>
  <si>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</si>
  <si>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</si>
  <si>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</si>
  <si>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</si>
  <si>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</si>
  <si>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</si>
  <si>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</si>
  <si>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</si>
  <si>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</si>
  <si>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</si>
  <si>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</si>
  <si>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</si>
  <si>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</si>
  <si>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</si>
  <si>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</si>
  <si>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</si>
  <si>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</si>
  <si>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</si>
  <si>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</si>
  <si>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</si>
  <si>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</si>
  <si>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</si>
  <si>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</si>
  <si>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</si>
  <si>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</si>
  <si>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</si>
  <si>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</si>
  <si>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</si>
  <si>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</si>
  <si>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</si>
  <si>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</si>
  <si>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</si>
  <si>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</si>
  <si>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</si>
  <si>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</si>
  <si>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</si>
  <si>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</si>
  <si>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</si>
  <si>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</si>
  <si>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</si>
  <si>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</si>
  <si>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</si>
  <si>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</si>
  <si>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</si>
  <si>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</si>
  <si>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</si>
  <si>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</si>
  <si>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</si>
  <si>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</si>
  <si>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</si>
  <si>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</si>
  <si>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</si>
  <si>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</si>
  <si>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</si>
  <si>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</si>
  <si>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</si>
  <si>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</si>
  <si>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</si>
  <si>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</si>
  <si>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</si>
  <si>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</si>
  <si>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</si>
  <si>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</si>
  <si>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</si>
  <si>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</si>
  <si>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</si>
  <si>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</si>
  <si>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</si>
  <si>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</si>
  <si>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</si>
  <si>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</si>
  <si>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</si>
  <si>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</si>
  <si>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</si>
  <si>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</si>
  <si>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</si>
  <si>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</si>
  <si>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</si>
  <si>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</si>
  <si>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</si>
  <si>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</si>
  <si>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</si>
  <si>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</si>
  <si>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</si>
  <si>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</si>
  <si>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</si>
  <si>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</si>
  <si>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</si>
  <si>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</si>
  <si>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</si>
  <si>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</si>
  <si>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</si>
  <si>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</si>
  <si>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</si>
  <si>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</si>
  <si>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</si>
  <si>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</si>
  <si>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</si>
  <si>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</si>
  <si>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</si>
  <si>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</si>
  <si>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</si>
  <si>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</si>
  <si>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</si>
  <si>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</si>
  <si>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</si>
  <si>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</si>
  <si>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</si>
  <si>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</si>
  <si>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</si>
  <si>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</si>
  <si>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</si>
  <si>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</si>
  <si>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</si>
  <si>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</si>
  <si>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</si>
  <si>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</si>
  <si>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</si>
  <si>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</si>
  <si>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</si>
  <si>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</si>
  <si>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</si>
  <si>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</si>
  <si>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</si>
  <si>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</si>
  <si>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</si>
  <si>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</si>
  <si>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</si>
  <si>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</si>
  <si>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</si>
  <si>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</si>
  <si>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</si>
  <si>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</si>
  <si>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</si>
  <si>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</si>
  <si>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</si>
  <si>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</si>
  <si>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</si>
  <si>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</si>
  <si>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</si>
  <si>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</si>
  <si>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</si>
  <si>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</si>
  <si>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</si>
  <si>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</si>
  <si>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</si>
  <si>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</si>
  <si>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</si>
  <si>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</si>
  <si>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</si>
  <si>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</si>
  <si>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</si>
  <si>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</si>
  <si>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</si>
  <si>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</si>
  <si>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</si>
  <si>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</si>
  <si>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</si>
  <si>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</si>
  <si>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</si>
  <si>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</si>
  <si>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</si>
  <si>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</si>
  <si>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</si>
  <si>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</si>
  <si>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</si>
  <si>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</si>
  <si>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</si>
  <si>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</si>
  <si>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</si>
  <si>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</si>
  <si>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</si>
  <si>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</si>
  <si>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</si>
  <si>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</si>
  <si>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</si>
  <si>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</si>
  <si>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</si>
  <si>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</si>
  <si>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</si>
  <si>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</si>
  <si>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</si>
  <si>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</si>
  <si>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</si>
  <si>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</si>
  <si>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</si>
  <si>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</si>
  <si>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</si>
  <si>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</si>
  <si>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</si>
  <si>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</si>
  <si>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</si>
  <si>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</si>
  <si>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</si>
  <si>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</si>
  <si>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</si>
  <si>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</si>
  <si>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</si>
  <si>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</si>
  <si>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</si>
  <si>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</si>
  <si>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</si>
  <si>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</si>
  <si>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</si>
  <si>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</si>
  <si>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</si>
  <si>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</si>
  <si>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</si>
  <si>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</si>
  <si>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</si>
  <si>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</si>
  <si>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</si>
  <si>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</si>
  <si>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</si>
  <si>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</si>
  <si>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</si>
  <si>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</si>
  <si>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</si>
  <si>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</si>
  <si>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</si>
  <si>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</si>
  <si>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</si>
  <si>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</si>
  <si>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</si>
  <si>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</si>
  <si>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</si>
  <si>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</si>
  <si>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</si>
  <si>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</si>
  <si>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</si>
  <si>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</si>
  <si>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</si>
  <si>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</si>
  <si>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</si>
  <si>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</si>
  <si>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</si>
  <si>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</si>
  <si>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</si>
  <si>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</si>
  <si>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</si>
  <si>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</si>
  <si>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</si>
  <si>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</si>
  <si>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</si>
  <si>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</si>
  <si>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</si>
  <si>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</si>
  <si>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</si>
  <si>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</si>
  <si>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</si>
  <si>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</si>
  <si>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</si>
  <si>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</si>
  <si>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</si>
  <si>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</si>
  <si>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</si>
  <si>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</si>
  <si>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</si>
  <si>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</si>
  <si>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</si>
  <si>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</si>
  <si>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</si>
  <si>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</si>
  <si>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</si>
  <si>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</si>
  <si>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</si>
  <si>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</si>
  <si>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</si>
  <si>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</si>
  <si>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</si>
  <si>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</si>
  <si>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</si>
  <si>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</si>
  <si>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</si>
  <si>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</si>
  <si>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</si>
  <si>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</si>
  <si>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</si>
  <si>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</si>
  <si>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</si>
  <si>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</si>
  <si>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</si>
  <si>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</si>
  <si>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</si>
  <si>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</si>
  <si>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</si>
  <si>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</si>
  <si>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</si>
  <si>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</si>
  <si>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</si>
  <si>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</si>
  <si>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</si>
  <si>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</si>
  <si>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</si>
  <si>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</si>
  <si>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</si>
  <si>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</si>
  <si>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</si>
  <si>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</si>
  <si>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</si>
  <si>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</si>
  <si>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</si>
  <si>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</si>
  <si>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</si>
  <si>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</si>
  <si>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</si>
  <si>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</si>
  <si>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</si>
  <si>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</si>
  <si>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</si>
  <si>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</si>
  <si>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</si>
  <si>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</si>
  <si>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</si>
  <si>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</si>
  <si>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</si>
  <si>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</si>
  <si>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</si>
  <si>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</si>
  <si>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</si>
  <si>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</si>
  <si>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</si>
  <si>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</si>
  <si>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</si>
  <si>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</si>
  <si>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</si>
  <si>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</si>
  <si>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</si>
  <si>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</si>
  <si>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</si>
  <si>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</si>
  <si>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</si>
  <si>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</si>
  <si>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</si>
  <si>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</si>
  <si>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</si>
  <si>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</si>
  <si>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</si>
  <si>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</si>
  <si>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</si>
  <si>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</si>
  <si>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</si>
  <si>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</si>
  <si>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</si>
  <si>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</si>
  <si>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</si>
  <si>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</si>
  <si>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</si>
  <si>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</si>
  <si>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</si>
  <si>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</si>
  <si>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</si>
  <si>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</si>
  <si>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</si>
  <si>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</si>
  <si>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</si>
  <si>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</si>
  <si>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</si>
  <si>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</si>
  <si>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</si>
  <si>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</si>
  <si>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</si>
  <si>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</si>
  <si>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</si>
  <si>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</si>
  <si>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</si>
  <si>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</si>
  <si>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</si>
  <si>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</si>
  <si>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</si>
  <si>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</si>
  <si>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</si>
  <si>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</si>
  <si>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</si>
  <si>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</si>
  <si>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</si>
  <si>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</si>
  <si>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</si>
  <si>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</si>
  <si>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</si>
  <si>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</si>
  <si>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</si>
  <si>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</si>
  <si>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</si>
  <si>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</si>
  <si>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</si>
  <si>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</si>
  <si>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</si>
  <si>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</si>
  <si>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</si>
  <si>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</si>
  <si>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</si>
  <si>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</si>
  <si>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</si>
  <si>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</si>
  <si>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</si>
  <si>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</si>
  <si>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</si>
  <si>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</si>
  <si>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</si>
  <si>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</si>
  <si>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</si>
  <si>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</si>
  <si>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</si>
  <si>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</si>
  <si>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</si>
  <si>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</si>
  <si>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</si>
  <si>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</si>
  <si>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</si>
  <si>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</si>
  <si>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</si>
  <si>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</si>
  <si>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</si>
  <si>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</si>
  <si>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</si>
  <si>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</si>
  <si>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</si>
  <si>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</si>
  <si>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</si>
  <si>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</si>
  <si>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</si>
  <si>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</si>
  <si>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</si>
  <si>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</si>
  <si>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</si>
  <si>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</si>
  <si>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</si>
  <si>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</si>
  <si>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</si>
  <si>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</si>
  <si>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</si>
  <si>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</si>
  <si>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</si>
  <si>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</si>
  <si>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</si>
  <si>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</si>
  <si>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</si>
  <si>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</si>
  <si>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</si>
  <si>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</si>
  <si>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</si>
  <si>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</si>
  <si>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</si>
  <si>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</si>
  <si>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</si>
  <si>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</si>
  <si>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</si>
  <si>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</si>
  <si>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</si>
  <si>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</si>
  <si>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</si>
  <si>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</si>
  <si>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</si>
  <si>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</si>
  <si>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</si>
  <si>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</si>
  <si>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</si>
  <si>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</si>
  <si>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</si>
  <si>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</si>
  <si>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</si>
  <si>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</si>
  <si>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</si>
  <si>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</si>
  <si>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</si>
  <si>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</si>
  <si>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</si>
  <si>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</si>
  <si>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</si>
  <si>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</si>
  <si>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</si>
  <si>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</si>
  <si>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</si>
  <si>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</si>
  <si>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</si>
  <si>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</si>
  <si>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</si>
  <si>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</si>
  <si>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</si>
  <si>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</si>
  <si>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</si>
  <si>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</si>
  <si>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</si>
  <si>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</si>
  <si>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</si>
  <si>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</si>
  <si>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</si>
  <si>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</si>
  <si>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</si>
  <si>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</si>
  <si>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</si>
  <si>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</si>
  <si>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</si>
  <si>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</si>
  <si>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</si>
  <si>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</si>
  <si>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</si>
  <si>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</si>
  <si>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</si>
  <si>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</si>
  <si>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</si>
  <si>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</si>
  <si>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</si>
  <si>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</si>
  <si>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</si>
  <si>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</si>
  <si>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</si>
  <si>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</si>
  <si>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</si>
  <si>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</si>
  <si>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</si>
  <si>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</si>
  <si>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</si>
  <si>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</si>
  <si>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</si>
  <si>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</si>
  <si>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</si>
  <si>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</si>
  <si>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</si>
  <si>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</si>
  <si>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</si>
  <si>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</si>
  <si>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</si>
  <si>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</si>
  <si>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</si>
  <si>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</si>
  <si>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</si>
  <si>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</si>
  <si>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</si>
  <si>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</si>
  <si>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</si>
  <si>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</si>
  <si>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</si>
  <si>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</si>
  <si>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</si>
  <si>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</si>
  <si>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</si>
  <si>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</si>
  <si>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</si>
  <si>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</si>
  <si>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</si>
  <si>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</si>
  <si>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</si>
  <si>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</si>
  <si>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</si>
  <si>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</si>
  <si>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</si>
  <si>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</si>
  <si>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</si>
  <si>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</si>
  <si>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</si>
  <si>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</si>
  <si>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</si>
  <si>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</si>
  <si>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</si>
  <si>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</si>
  <si>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</si>
  <si>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</si>
  <si>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</si>
  <si>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</si>
  <si>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</si>
  <si>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</si>
  <si>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</si>
  <si>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</si>
  <si>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</si>
  <si>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</si>
  <si>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</si>
  <si>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</si>
  <si>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</si>
  <si>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</si>
  <si>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</si>
  <si>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</si>
  <si>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</si>
  <si>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</si>
  <si>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</si>
  <si>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</si>
  <si>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</si>
  <si>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</si>
  <si>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</si>
  <si>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</si>
  <si>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</si>
  <si>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</si>
  <si>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</si>
  <si>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</si>
  <si>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</si>
  <si>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</si>
  <si>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</si>
  <si>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</si>
  <si>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</si>
  <si>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</si>
  <si>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</si>
  <si>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</si>
  <si>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</si>
  <si>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</si>
  <si>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</si>
  <si>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</si>
  <si>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</si>
  <si>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</si>
  <si>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</si>
  <si>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</si>
  <si>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</si>
  <si>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</si>
  <si>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</si>
  <si>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</si>
  <si>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</si>
  <si>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</si>
  <si>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</si>
  <si>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</si>
  <si>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</si>
  <si>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</si>
  <si>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</si>
  <si>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</si>
  <si>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</si>
  <si>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</si>
  <si>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</si>
  <si>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</si>
  <si>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</si>
  <si>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</si>
  <si>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</si>
  <si>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</si>
  <si>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</si>
  <si>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</si>
  <si>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</si>
  <si>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</si>
  <si>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</si>
  <si>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</si>
  <si>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</si>
  <si>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</si>
  <si>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</si>
  <si>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</si>
  <si>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</si>
  <si>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</si>
  <si>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</si>
  <si>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</si>
  <si>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</si>
  <si>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</si>
  <si>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</si>
  <si>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</si>
  <si>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</si>
  <si>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</si>
  <si>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</si>
  <si>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</si>
  <si>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</si>
  <si>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</si>
  <si>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</si>
  <si>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</si>
  <si>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</si>
  <si>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</si>
  <si>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</si>
  <si>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</si>
  <si>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</si>
  <si>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</si>
  <si>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</si>
  <si>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</si>
  <si>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</si>
  <si>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</si>
  <si>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</si>
  <si>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</si>
  <si>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</si>
  <si>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</si>
  <si>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</si>
  <si>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</si>
  <si>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</si>
  <si>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</si>
  <si>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</si>
  <si>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</si>
  <si>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</si>
  <si>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</si>
  <si>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</si>
  <si>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</si>
  <si>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</si>
  <si>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</si>
  <si>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</si>
  <si>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</si>
  <si>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</si>
  <si>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</si>
  <si>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</si>
  <si>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</si>
  <si>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</si>
  <si>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</si>
  <si>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</si>
  <si>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</si>
  <si>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</si>
  <si>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</si>
  <si>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</si>
  <si>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</si>
  <si>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</si>
  <si>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</si>
  <si>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</si>
  <si>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</si>
  <si>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</si>
  <si>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</si>
  <si>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</si>
  <si>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</si>
  <si>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</si>
  <si>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</si>
  <si>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</si>
  <si>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</si>
  <si>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</si>
  <si>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</si>
  <si>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</si>
  <si>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</si>
  <si>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</si>
  <si>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</si>
  <si>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</si>
  <si>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</si>
  <si>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</si>
  <si>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</si>
  <si>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</si>
  <si>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</si>
  <si>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</si>
  <si>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</si>
  <si>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</si>
  <si>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</si>
  <si>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</si>
  <si>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</si>
  <si>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</si>
  <si>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</si>
  <si>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</si>
  <si>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</si>
  <si>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</si>
  <si>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</si>
  <si>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</si>
  <si>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</si>
  <si>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</si>
  <si>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</si>
  <si>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</si>
  <si>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</si>
  <si>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</si>
  <si>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</si>
  <si>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</si>
  <si>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</si>
  <si>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</si>
  <si>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</si>
  <si>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</si>
  <si>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</si>
  <si>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</si>
  <si>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</si>
  <si>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</si>
  <si>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</si>
  <si>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</si>
  <si>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</si>
  <si>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</si>
  <si>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</si>
  <si>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</si>
  <si>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</si>
  <si>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</si>
  <si>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</si>
  <si>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</si>
  <si>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</si>
  <si>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</si>
  <si>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</si>
  <si>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</si>
  <si>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</si>
  <si>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</si>
  <si>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</si>
  <si>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</si>
  <si>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</si>
  <si>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</si>
  <si>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</si>
  <si>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</si>
  <si>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</si>
  <si>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</si>
  <si>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</si>
  <si>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</si>
  <si>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</si>
  <si>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</si>
  <si>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</si>
  <si>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</si>
  <si>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</si>
  <si>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</si>
  <si>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</si>
  <si>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</si>
  <si>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</si>
  <si>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</si>
  <si>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</si>
  <si>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</si>
  <si>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</si>
  <si>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</si>
  <si>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</si>
  <si>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</si>
  <si>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</si>
  <si>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</si>
  <si>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</si>
  <si>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</si>
  <si>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</si>
  <si>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</si>
  <si>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</si>
  <si>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</si>
  <si>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</si>
  <si>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</si>
  <si>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</si>
  <si>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</si>
  <si>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</si>
  <si>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</si>
  <si>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</si>
  <si>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</si>
  <si>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</si>
  <si>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</si>
  <si>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</si>
  <si>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</si>
  <si>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</si>
  <si>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</si>
  <si>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</si>
  <si>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</si>
  <si>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</si>
  <si>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</si>
  <si>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</si>
  <si>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</si>
  <si>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</si>
  <si>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</si>
  <si>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</si>
  <si>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</si>
  <si>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</si>
  <si>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</si>
  <si>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</si>
  <si>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</si>
  <si>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</si>
  <si>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</si>
  <si>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</si>
  <si>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</si>
  <si>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</si>
  <si>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</si>
  <si>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</si>
  <si>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</si>
  <si>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</si>
  <si>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</si>
  <si>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</si>
  <si>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</si>
  <si>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</si>
  <si>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</si>
  <si>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</si>
  <si>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</si>
  <si>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</si>
  <si>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</si>
  <si>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</si>
  <si>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</si>
  <si>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</si>
  <si>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</si>
  <si>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</si>
  <si>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</si>
  <si>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</si>
  <si>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</si>
  <si>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</si>
  <si>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</si>
  <si>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</si>
  <si>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</si>
  <si>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</si>
  <si>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</si>
  <si>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</si>
  <si>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</si>
  <si>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</si>
  <si>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</si>
  <si>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</si>
  <si>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</si>
  <si>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</si>
  <si>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</si>
  <si>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</si>
  <si>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</si>
  <si>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</si>
  <si>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</si>
  <si>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</si>
  <si>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</si>
  <si>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</si>
  <si>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</si>
  <si>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</si>
  <si>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</si>
  <si>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</si>
  <si>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</si>
  <si>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</si>
  <si>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</si>
  <si>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</si>
  <si>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</si>
  <si>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</si>
  <si>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</si>
  <si>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</si>
  <si>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</si>
  <si>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</si>
  <si>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</si>
  <si>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</si>
  <si>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</si>
  <si>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</si>
  <si>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</si>
  <si>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</si>
  <si>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</si>
  <si>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</si>
  <si>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</si>
  <si>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</si>
  <si>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</si>
  <si>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</si>
  <si>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</si>
  <si>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</si>
  <si>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</si>
  <si>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</si>
  <si>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</si>
  <si>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</si>
  <si>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</si>
  <si>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</si>
  <si>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</si>
  <si>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</si>
  <si>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</si>
  <si>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</si>
  <si>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</si>
  <si>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</si>
  <si>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</si>
  <si>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</si>
  <si>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</si>
  <si>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</si>
  <si>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</si>
  <si>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</si>
  <si>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</si>
  <si>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</si>
  <si>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</si>
  <si>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</si>
  <si>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</si>
  <si>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</si>
  <si>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</si>
  <si>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</si>
  <si>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</si>
  <si>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</si>
  <si>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</si>
  <si>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</si>
  <si>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</si>
  <si>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</si>
  <si>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</si>
  <si>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</si>
  <si>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</si>
  <si>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</si>
  <si>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</si>
  <si>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</si>
  <si>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</si>
  <si>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</si>
  <si>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</si>
  <si>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</si>
  <si>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</si>
  <si>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</si>
  <si>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</si>
  <si>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</si>
  <si>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</si>
  <si>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</si>
  <si>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</si>
  <si>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</si>
  <si>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</si>
  <si>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</si>
  <si>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</si>
  <si>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</si>
  <si>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</si>
  <si>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</si>
  <si>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</si>
  <si>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</si>
  <si>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</si>
  <si>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</si>
  <si>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</si>
  <si>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</si>
  <si>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</si>
  <si>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</si>
  <si>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</si>
  <si>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</si>
  <si>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</si>
  <si>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</si>
  <si>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</si>
  <si>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</si>
  <si>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</si>
  <si>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</si>
  <si>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</si>
  <si>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</si>
  <si>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</si>
  <si>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</si>
  <si>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</si>
  <si>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</si>
  <si>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</si>
  <si>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</si>
  <si>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</si>
  <si>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</si>
  <si>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</si>
  <si>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</si>
  <si>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</si>
  <si>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</si>
  <si>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</si>
  <si>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</si>
  <si>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</si>
  <si>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</si>
  <si>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</si>
  <si>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</si>
  <si>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</si>
  <si>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</si>
  <si>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</si>
  <si>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</si>
  <si>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</si>
  <si>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</si>
  <si>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</si>
  <si>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</si>
  <si>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</si>
  <si>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</si>
  <si>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</si>
  <si>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</si>
  <si>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</si>
  <si>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</si>
  <si>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</si>
  <si>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</si>
  <si>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</si>
  <si>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</si>
  <si>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</si>
  <si>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</si>
  <si>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</si>
  <si>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</si>
  <si>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</si>
  <si>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</si>
  <si>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</si>
  <si>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</si>
  <si>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</si>
  <si>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</si>
  <si>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</si>
  <si>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</si>
  <si>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</si>
  <si>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</si>
  <si>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</si>
  <si>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</si>
  <si>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</si>
  <si>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</si>
  <si>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</si>
  <si>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</si>
  <si>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</si>
  <si>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</si>
  <si>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</si>
  <si>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</si>
  <si>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</si>
  <si>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</si>
  <si>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</si>
  <si>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</si>
  <si>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</si>
  <si>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</si>
  <si>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</si>
  <si>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</si>
  <si>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</si>
  <si>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</si>
  <si>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</si>
  <si>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</si>
  <si>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</si>
  <si>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</si>
  <si>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</si>
  <si>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</si>
  <si>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</si>
  <si>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</si>
  <si>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</si>
  <si>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</si>
  <si>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</si>
  <si>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</si>
  <si>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</si>
  <si>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</si>
  <si>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</si>
  <si>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</si>
  <si>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</si>
  <si>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</si>
  <si>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</si>
  <si>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</si>
  <si>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</si>
  <si>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</si>
  <si>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</si>
  <si>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</si>
  <si>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</si>
  <si>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</si>
  <si>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</si>
  <si>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</si>
  <si>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</si>
  <si>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</si>
  <si>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</si>
  <si>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</si>
  <si>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</si>
  <si>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</si>
  <si>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</si>
  <si>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</si>
  <si>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</si>
  <si>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</si>
  <si>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</si>
  <si>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</si>
  <si>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</si>
  <si>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</si>
  <si>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</si>
  <si>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</si>
  <si>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</si>
  <si>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</si>
  <si>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</si>
  <si>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</si>
  <si>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</si>
  <si>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</si>
  <si>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</si>
  <si>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</si>
  <si>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</si>
  <si>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</si>
  <si>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</si>
  <si>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</si>
  <si>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</si>
  <si>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</si>
  <si>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</si>
  <si>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</si>
  <si>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</si>
  <si>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</si>
  <si>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</si>
  <si>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</si>
  <si>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</si>
  <si>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</si>
  <si>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</si>
  <si>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</si>
  <si>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</si>
  <si>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</si>
  <si>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</si>
  <si>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</si>
  <si>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</si>
  <si>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</si>
  <si>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</si>
  <si>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</si>
  <si>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</si>
  <si>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</si>
  <si>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</si>
  <si>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</si>
  <si>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</si>
  <si>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</si>
  <si>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</si>
  <si>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</si>
  <si>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</si>
  <si>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</si>
  <si>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</si>
  <si>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</si>
  <si>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</si>
  <si>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</si>
  <si>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</si>
  <si>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</si>
  <si>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</si>
  <si>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</si>
  <si>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</si>
  <si>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</si>
  <si>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</si>
  <si>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</si>
  <si>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</si>
  <si>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</si>
  <si>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</si>
  <si>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</si>
  <si>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</si>
  <si>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</si>
  <si>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</si>
  <si>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</si>
  <si>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</si>
  <si>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</si>
  <si>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</si>
  <si>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</si>
  <si>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</si>
  <si>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</si>
  <si>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</si>
  <si>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</si>
  <si>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</si>
  <si>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</si>
  <si>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</si>
  <si>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</si>
  <si>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</si>
  <si>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</si>
  <si>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</si>
  <si>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</si>
  <si>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</si>
  <si>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</si>
  <si>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</si>
  <si>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</si>
  <si>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</si>
  <si>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</si>
  <si>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</si>
  <si>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</si>
  <si>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</si>
  <si>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</si>
  <si>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</si>
  <si>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</si>
  <si>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</si>
  <si>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</si>
  <si>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</si>
  <si>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</si>
  <si>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</si>
  <si>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</si>
  <si>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</si>
  <si>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</si>
  <si>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</si>
  <si>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</si>
  <si>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</si>
  <si>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</si>
  <si>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</si>
  <si>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</si>
  <si>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</si>
  <si>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</si>
  <si>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</si>
  <si>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</si>
  <si>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</si>
  <si>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</si>
  <si>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</si>
  <si>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</si>
  <si>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</si>
  <si>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</si>
  <si>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</si>
  <si>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</si>
  <si>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</si>
  <si>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</si>
  <si>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</si>
  <si>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</si>
  <si>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</si>
  <si>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</si>
  <si>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</si>
  <si>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</si>
  <si>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</si>
  <si>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</si>
  <si>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</si>
  <si>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</si>
  <si>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</si>
  <si>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</si>
  <si>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</si>
  <si>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</si>
  <si>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</si>
  <si>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</si>
  <si>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</si>
  <si>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</si>
  <si>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</si>
  <si>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</si>
  <si>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</si>
  <si>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</si>
  <si>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</si>
  <si>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</si>
  <si>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</si>
  <si>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</si>
  <si>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</si>
  <si>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</si>
  <si>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</si>
  <si>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</si>
  <si>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</si>
  <si>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</si>
  <si>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</si>
  <si>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</si>
  <si>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</si>
  <si>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</si>
  <si>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</si>
  <si>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</si>
  <si>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</si>
  <si>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</si>
  <si>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</si>
  <si>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</si>
  <si>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</si>
  <si>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</si>
  <si>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</si>
  <si>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</si>
  <si>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</si>
  <si>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</si>
  <si>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</si>
  <si>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</si>
  <si>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</si>
  <si>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</si>
  <si>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</si>
  <si>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</si>
  <si>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</si>
  <si>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</si>
  <si>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</si>
  <si>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</si>
  <si>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</si>
  <si>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</si>
  <si>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</si>
  <si>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</si>
  <si>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</si>
  <si>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</si>
  <si>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</si>
  <si>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</si>
  <si>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</si>
  <si>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</si>
  <si>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</si>
  <si>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</si>
  <si>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</si>
  <si>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</si>
  <si>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</si>
  <si>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</si>
  <si>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</si>
  <si>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</si>
  <si>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</si>
  <si>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</si>
  <si>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</si>
  <si>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</si>
  <si>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</si>
  <si>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</si>
  <si>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</si>
  <si>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</si>
  <si>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</si>
  <si>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</si>
  <si>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</si>
  <si>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</si>
  <si>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</si>
  <si>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</si>
  <si>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</si>
  <si>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</si>
  <si>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</si>
  <si>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</si>
  <si>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</si>
  <si>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</si>
  <si>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</si>
  <si>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</si>
  <si>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</si>
  <si>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</si>
  <si>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</si>
  <si>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</si>
  <si>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</si>
  <si>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</si>
  <si>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</si>
  <si>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</si>
  <si>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</si>
  <si>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</si>
  <si>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</si>
  <si>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</si>
  <si>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</si>
  <si>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</si>
  <si>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</si>
  <si>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</si>
  <si>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</si>
  <si>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</si>
  <si>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</si>
  <si>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</si>
  <si>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</si>
  <si>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</si>
  <si>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</si>
  <si>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</si>
  <si>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</si>
  <si>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</si>
  <si>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</si>
  <si>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</si>
  <si>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</si>
  <si>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</si>
  <si>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</si>
  <si>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</si>
  <si>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</si>
  <si>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</si>
  <si>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</si>
  <si>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</si>
  <si>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</si>
  <si>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</si>
  <si>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</si>
  <si>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</si>
  <si>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</si>
  <si>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</si>
  <si>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</si>
  <si>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</si>
  <si>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</si>
  <si>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</si>
  <si>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</si>
  <si>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</si>
  <si>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</si>
  <si>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</si>
  <si>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</si>
  <si>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</si>
  <si>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</si>
  <si>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</si>
  <si>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</si>
  <si>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</si>
  <si>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</si>
  <si>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</si>
  <si>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</si>
  <si>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</si>
  <si>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</si>
  <si>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</si>
  <si>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</si>
  <si>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</si>
  <si>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</si>
  <si>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</si>
  <si>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</si>
  <si>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</si>
  <si>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</si>
  <si>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</si>
  <si>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</si>
  <si>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</si>
  <si>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</si>
  <si>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</si>
  <si>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</si>
  <si>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</si>
  <si>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</si>
  <si>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</si>
  <si>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</si>
  <si>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</si>
  <si>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</si>
  <si>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</si>
  <si>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</si>
  <si>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</si>
  <si>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</si>
  <si>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</si>
  <si>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</si>
  <si>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</si>
  <si>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</si>
  <si>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</si>
  <si>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</si>
  <si>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</si>
  <si>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</si>
  <si>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</si>
  <si>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</si>
  <si>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</si>
  <si>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</si>
  <si>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</si>
  <si>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</si>
  <si>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</si>
  <si>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</si>
  <si>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</si>
  <si>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</si>
  <si>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</si>
  <si>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</si>
  <si>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</si>
  <si>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</si>
  <si>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</si>
  <si>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</si>
  <si>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</si>
  <si>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</si>
  <si>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</si>
  <si>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</si>
  <si>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</si>
  <si>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</si>
  <si>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</si>
  <si>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</si>
  <si>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</si>
  <si>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</si>
  <si>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</si>
  <si>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</si>
  <si>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</si>
  <si>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</si>
  <si>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</si>
  <si>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</si>
  <si>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</si>
  <si>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</si>
  <si>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</si>
  <si>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</si>
  <si>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</si>
  <si>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</si>
  <si>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</si>
  <si>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</si>
  <si>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</si>
  <si>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</si>
  <si>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</si>
  <si>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</si>
  <si>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</si>
  <si>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</si>
  <si>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</si>
  <si>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</si>
  <si>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</si>
  <si>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</si>
  <si>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</si>
  <si>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</si>
  <si>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</si>
  <si>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</si>
  <si>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</si>
  <si>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</si>
  <si>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</si>
  <si>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</si>
  <si>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</si>
  <si>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</si>
  <si>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</si>
  <si>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</si>
  <si>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</si>
  <si>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</si>
  <si>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</si>
  <si>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</si>
  <si>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</si>
  <si>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</si>
  <si>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</si>
  <si>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</si>
  <si>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</si>
  <si>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</si>
  <si>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</si>
  <si>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</si>
  <si>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</si>
  <si>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</si>
  <si>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</si>
  <si>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</si>
  <si>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</si>
  <si>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</si>
  <si>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</si>
  <si>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</si>
  <si>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</si>
  <si>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</si>
  <si>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</si>
  <si>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</si>
  <si>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</si>
  <si>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</si>
  <si>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</si>
  <si>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</si>
  <si>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</si>
  <si>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</si>
  <si>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</si>
  <si>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</si>
  <si>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</si>
  <si>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</si>
  <si>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</si>
  <si>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</si>
  <si>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</si>
  <si>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</si>
  <si>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</si>
  <si>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</si>
  <si>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</si>
  <si>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</si>
  <si>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</si>
  <si>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</si>
  <si>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</si>
  <si>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</si>
  <si>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</si>
  <si>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</si>
  <si>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</si>
  <si>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</si>
  <si>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</si>
  <si>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</si>
  <si>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</si>
  <si>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</si>
  <si>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</si>
  <si>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</si>
  <si>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</si>
  <si>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</si>
  <si>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</si>
  <si>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</si>
  <si>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</si>
  <si>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</si>
  <si>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</si>
  <si>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</si>
  <si>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</si>
  <si>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</si>
  <si>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</si>
  <si>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</si>
  <si>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</si>
  <si>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</si>
  <si>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</si>
  <si>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</si>
  <si>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</si>
  <si>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</si>
  <si>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</si>
  <si>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</si>
  <si>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</si>
  <si>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</si>
  <si>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</si>
  <si>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</si>
  <si>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</si>
  <si>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</si>
  <si>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</si>
  <si>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</si>
  <si>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</si>
  <si>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</si>
  <si>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</si>
  <si>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</si>
  <si>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</si>
  <si>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</si>
  <si>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</si>
  <si>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</si>
  <si>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</si>
  <si>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</si>
  <si>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</si>
  <si>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</si>
  <si>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</si>
  <si>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</si>
  <si>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</si>
  <si>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</si>
  <si>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</si>
  <si>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</si>
  <si>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</si>
  <si>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</si>
  <si>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</si>
  <si>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</si>
  <si>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</si>
  <si>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</si>
  <si>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</si>
  <si>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</si>
  <si>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</si>
  <si>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</si>
  <si>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</si>
  <si>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</si>
  <si>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</si>
  <si>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</si>
  <si>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</si>
  <si>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</si>
  <si>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</si>
  <si>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</si>
  <si>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</si>
  <si>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</si>
  <si>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</si>
  <si>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</si>
  <si>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</si>
  <si>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</si>
  <si>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</si>
  <si>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</si>
  <si>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</si>
  <si>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</si>
  <si>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</si>
  <si>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</si>
  <si>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</si>
  <si>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</si>
  <si>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</si>
  <si>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</si>
  <si>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</si>
  <si>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</si>
  <si>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</si>
  <si>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</si>
  <si>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</si>
  <si>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</si>
  <si>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</si>
  <si>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</si>
  <si>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</si>
  <si>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</si>
  <si>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</si>
  <si>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</si>
  <si>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</si>
  <si>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</si>
  <si>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</si>
  <si>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</si>
  <si>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</si>
  <si>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</si>
  <si>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</si>
  <si>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</si>
  <si>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</si>
  <si>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</si>
  <si>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</si>
  <si>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</si>
  <si>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</si>
  <si>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</si>
  <si>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</si>
  <si>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</si>
  <si>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</si>
  <si>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</si>
  <si>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</si>
  <si>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</si>
  <si>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</si>
  <si>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</si>
  <si>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</si>
  <si>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</si>
  <si>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</si>
  <si>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</si>
  <si>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</si>
  <si>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</si>
  <si>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</si>
  <si>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</si>
  <si>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</si>
  <si>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</si>
  <si>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</si>
  <si>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</si>
  <si>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</si>
  <si>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</si>
  <si>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</si>
  <si>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</si>
  <si>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</si>
  <si>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</si>
  <si>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</si>
  <si>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</si>
  <si>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</si>
  <si>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</si>
  <si>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</si>
  <si>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</si>
  <si>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</si>
  <si>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</si>
  <si>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</si>
  <si>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</si>
  <si>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</si>
  <si>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</si>
  <si>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</si>
  <si>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</si>
  <si>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</si>
  <si>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</si>
  <si>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</si>
  <si>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</si>
  <si>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</si>
  <si>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</si>
  <si>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</si>
  <si>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</si>
  <si>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</si>
  <si>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</si>
  <si>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</si>
  <si>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</si>
  <si>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</si>
  <si>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</si>
  <si>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</si>
  <si>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</si>
  <si>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</si>
  <si>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</si>
  <si>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</si>
  <si>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</si>
  <si>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</si>
  <si>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</si>
  <si>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</si>
  <si>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</si>
  <si>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</si>
  <si>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</si>
  <si>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</si>
  <si>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</si>
  <si>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</si>
  <si>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</si>
  <si>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</si>
  <si>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</si>
  <si>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</si>
  <si>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</si>
  <si>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</si>
  <si>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</si>
  <si>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</si>
  <si>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</si>
  <si>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</si>
  <si>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</si>
  <si>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</si>
  <si>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</si>
  <si>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</si>
  <si>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</si>
  <si>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</si>
  <si>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</si>
  <si>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</si>
  <si>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</si>
  <si>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</si>
  <si>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</si>
  <si>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</si>
  <si>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</si>
  <si>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</si>
  <si>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</si>
  <si>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</si>
  <si>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</si>
  <si>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</si>
  <si>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</si>
  <si>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</si>
  <si>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</si>
  <si>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</si>
  <si>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</si>
  <si>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</si>
  <si>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</si>
  <si>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</si>
  <si>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</si>
  <si>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</si>
  <si>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</si>
  <si>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</si>
  <si>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</si>
  <si>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</si>
  <si>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</si>
  <si>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</si>
  <si>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</si>
  <si>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</si>
  <si>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</si>
  <si>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</si>
  <si>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</si>
  <si>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</si>
  <si>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</si>
  <si>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</si>
  <si>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</si>
  <si>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</si>
  <si>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</si>
  <si>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</si>
  <si>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</si>
  <si>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</si>
  <si>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</si>
  <si>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</si>
  <si>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</si>
  <si>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</si>
  <si>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</si>
  <si>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</si>
  <si>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</si>
  <si>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</si>
  <si>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</si>
  <si>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</si>
  <si>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</si>
  <si>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</si>
  <si>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</si>
  <si>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</si>
  <si>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</si>
  <si>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</si>
  <si>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</si>
  <si>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</si>
  <si>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</si>
  <si>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</si>
  <si>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</si>
  <si>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</si>
  <si>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</si>
  <si>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</si>
  <si>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</si>
  <si>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</si>
  <si>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</si>
  <si>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</si>
  <si>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</si>
  <si>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</si>
  <si>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</si>
  <si>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</si>
  <si>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</si>
  <si>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</si>
  <si>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</si>
  <si>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</si>
  <si>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</si>
  <si>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</si>
  <si>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</si>
  <si>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</si>
  <si>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</si>
  <si>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</si>
  <si>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</si>
  <si>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</si>
  <si>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</si>
  <si>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</si>
  <si>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</si>
  <si>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</si>
  <si>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</si>
  <si>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</si>
  <si>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</si>
  <si>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</si>
  <si>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</si>
  <si>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</si>
  <si>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</si>
  <si>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</si>
  <si>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</si>
  <si>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</si>
  <si>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</si>
  <si>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</si>
  <si>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</si>
  <si>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</si>
  <si>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</si>
  <si>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</si>
  <si>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</si>
  <si>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</si>
  <si>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</si>
  <si>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</si>
  <si>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</si>
  <si>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</si>
  <si>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</si>
  <si>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</si>
  <si>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</si>
  <si>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</si>
  <si>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</si>
  <si>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</si>
  <si>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</si>
  <si>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</si>
  <si>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</si>
  <si>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</si>
  <si>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</si>
  <si>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</si>
  <si>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</si>
  <si>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</si>
  <si>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</si>
  <si>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</si>
  <si>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</si>
  <si>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</si>
  <si>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</si>
  <si>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</si>
  <si>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</si>
  <si>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</si>
  <si>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</si>
  <si>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</si>
  <si>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</si>
  <si>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</si>
  <si>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</si>
  <si>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</si>
  <si>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</si>
  <si>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</si>
  <si>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</si>
  <si>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</si>
  <si>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</si>
  <si>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</si>
  <si>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</si>
  <si>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</si>
  <si>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</si>
  <si>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</si>
  <si>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</si>
  <si>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</si>
  <si>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</si>
  <si>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</si>
  <si>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</si>
  <si>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</si>
  <si>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</si>
  <si>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</si>
  <si>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</si>
  <si>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</si>
  <si>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</si>
  <si>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</si>
  <si>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</si>
  <si>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</si>
  <si>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</si>
  <si>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</si>
  <si>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</si>
  <si>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</si>
  <si>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</si>
  <si>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</si>
  <si>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</si>
  <si>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</si>
  <si>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</si>
  <si>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</si>
  <si>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</si>
  <si>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</si>
  <si>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</si>
  <si>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</si>
  <si>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</si>
  <si>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</si>
  <si>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</si>
  <si>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</si>
  <si>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</si>
  <si>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</si>
  <si>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</si>
  <si>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</si>
  <si>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</si>
  <si>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</si>
  <si>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</si>
  <si>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</si>
  <si>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</si>
  <si>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</si>
  <si>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</si>
  <si>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</si>
  <si>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</si>
  <si>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</si>
  <si>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</si>
  <si>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</si>
  <si>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</si>
  <si>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</si>
  <si>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</si>
  <si>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</si>
  <si>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</si>
  <si>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</si>
  <si>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</si>
  <si>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</si>
  <si>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</si>
  <si>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</si>
  <si>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</si>
  <si>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</si>
  <si>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</si>
  <si>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</si>
  <si>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</si>
  <si>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</si>
  <si>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</si>
  <si>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</si>
  <si>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</si>
  <si>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</si>
  <si>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</si>
  <si>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</si>
  <si>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</si>
  <si>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</si>
  <si>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</si>
  <si>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</si>
  <si>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</si>
  <si>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</si>
  <si>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</si>
  <si>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</si>
  <si>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</si>
  <si>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</si>
  <si>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</si>
  <si>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</si>
  <si>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</si>
  <si>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</si>
  <si>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</si>
  <si>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</si>
  <si>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</si>
  <si>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</si>
  <si>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</si>
  <si>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</si>
  <si>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</si>
  <si>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</si>
  <si>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</si>
  <si>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</si>
  <si>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</si>
  <si>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</si>
  <si>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</si>
  <si>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</si>
  <si>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</si>
  <si>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</si>
  <si>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</si>
  <si>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</si>
  <si>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</si>
  <si>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</si>
  <si>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</si>
  <si>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</si>
  <si>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</si>
  <si>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</si>
  <si>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</si>
  <si>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</si>
  <si>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</si>
  <si>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</si>
  <si>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</si>
  <si>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</si>
  <si>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</si>
  <si>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</si>
  <si>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</si>
  <si>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</si>
  <si>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</si>
  <si>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</si>
  <si>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</si>
  <si>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</si>
  <si>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</si>
  <si>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</si>
  <si>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</si>
  <si>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</si>
  <si>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</si>
  <si>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</si>
  <si>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</si>
  <si>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</si>
  <si>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</si>
  <si>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</si>
  <si>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</si>
  <si>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</si>
  <si>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</si>
  <si>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</si>
  <si>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</si>
  <si>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</si>
  <si>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</si>
  <si>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</si>
  <si>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</si>
  <si>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</si>
  <si>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</si>
  <si>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</si>
  <si>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</si>
  <si>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</si>
  <si>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</si>
  <si>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</si>
  <si>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</si>
  <si>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</si>
  <si>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</si>
  <si>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</si>
  <si>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</si>
  <si>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</si>
  <si>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</si>
  <si>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</si>
  <si>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</si>
  <si>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</si>
  <si>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</si>
  <si>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</si>
  <si>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</si>
  <si>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</si>
  <si>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</si>
  <si>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</si>
  <si>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</si>
  <si>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</si>
  <si>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</si>
  <si>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</si>
  <si>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</si>
  <si>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</si>
  <si>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</si>
  <si>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</si>
  <si>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</si>
  <si>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</si>
  <si>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</si>
  <si>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</si>
  <si>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</si>
  <si>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</si>
  <si>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</si>
  <si>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</si>
  <si>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</si>
  <si>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</si>
  <si>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</si>
  <si>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</si>
  <si>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</si>
  <si>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</si>
  <si>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</si>
  <si>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</si>
  <si>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</si>
  <si>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</si>
  <si>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</si>
  <si>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</si>
  <si>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</si>
  <si>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</si>
  <si>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</si>
  <si>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</si>
  <si>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</si>
  <si>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</si>
  <si>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</si>
  <si>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</si>
  <si>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</si>
  <si>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</si>
  <si>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</si>
  <si>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</si>
  <si>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</si>
  <si>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</si>
  <si>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</si>
  <si>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</si>
  <si>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</si>
  <si>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</si>
  <si>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</si>
  <si>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</si>
  <si>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</si>
  <si>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</si>
  <si>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</si>
  <si>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</si>
  <si>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</si>
  <si>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</si>
  <si>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</si>
  <si>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</si>
  <si>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</si>
  <si>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</si>
  <si>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</si>
  <si>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</si>
  <si>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</si>
  <si>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</si>
  <si>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</si>
  <si>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</si>
  <si>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</si>
  <si>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</si>
  <si>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</si>
  <si>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</si>
  <si>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</si>
  <si>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</si>
  <si>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</si>
  <si>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</si>
  <si>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</si>
  <si>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</si>
  <si>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</si>
  <si>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</si>
  <si>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</si>
  <si>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</si>
  <si>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</si>
  <si>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</si>
  <si>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</si>
  <si>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</si>
  <si>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</si>
  <si>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</si>
  <si>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</si>
  <si>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</si>
  <si>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</si>
  <si>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</si>
  <si>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</si>
  <si>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</si>
  <si>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</si>
  <si>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</si>
  <si>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</si>
  <si>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</si>
  <si>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</si>
  <si>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</si>
  <si>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</si>
  <si>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</si>
  <si>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</si>
  <si>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</si>
  <si>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</si>
  <si>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</si>
  <si>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</si>
  <si>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</si>
  <si>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</si>
  <si>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</si>
  <si>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</si>
  <si>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</si>
  <si>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</si>
  <si>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</si>
  <si>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</si>
  <si>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</si>
  <si>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</si>
  <si>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</si>
  <si>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</si>
  <si>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</si>
  <si>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</si>
  <si>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</si>
  <si>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</si>
  <si>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</si>
  <si>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</si>
  <si>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</si>
  <si>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</si>
  <si>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</si>
  <si>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</si>
  <si>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</si>
  <si>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</si>
  <si>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</si>
  <si>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</si>
  <si>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</si>
  <si>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</si>
  <si>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</si>
  <si>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</si>
  <si>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</si>
  <si>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</si>
  <si>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</si>
  <si>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</si>
  <si>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</si>
  <si>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</si>
  <si>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</si>
  <si>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</si>
  <si>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</si>
  <si>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</si>
  <si>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</si>
  <si>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</si>
  <si>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</si>
  <si>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</si>
  <si>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</si>
  <si>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</si>
  <si>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</si>
  <si>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</si>
  <si>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</si>
  <si>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</si>
  <si>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</si>
  <si>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</si>
  <si>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</si>
  <si>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</si>
  <si>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</si>
  <si>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</si>
  <si>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</si>
  <si>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</si>
  <si>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</si>
  <si>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</si>
  <si>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</si>
  <si>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</si>
  <si>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</si>
  <si>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</si>
  <si>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</si>
  <si>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</si>
  <si>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</si>
  <si>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</si>
  <si>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</si>
  <si>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</si>
  <si>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</si>
  <si>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</si>
  <si>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</si>
  <si>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</si>
  <si>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</si>
  <si>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</si>
  <si>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</si>
  <si>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</si>
  <si>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</si>
  <si>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</si>
  <si>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</si>
  <si>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</si>
  <si>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</si>
  <si>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</si>
  <si>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</si>
  <si>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</si>
  <si>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</si>
  <si>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</si>
  <si>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</si>
  <si>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</si>
  <si>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</si>
  <si>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</si>
  <si>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</si>
  <si>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</si>
  <si>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</si>
  <si>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</si>
  <si>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</si>
  <si>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</si>
  <si>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</si>
  <si>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</si>
  <si>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</si>
  <si>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</si>
  <si>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</si>
  <si>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</si>
  <si>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</si>
  <si>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</si>
  <si>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</si>
  <si>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</si>
  <si>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</si>
  <si>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</si>
  <si>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</si>
  <si>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</si>
  <si>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</si>
  <si>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</si>
  <si>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</si>
  <si>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</si>
  <si>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</si>
  <si>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</si>
  <si>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</si>
  <si>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</si>
  <si>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</si>
  <si>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</si>
  <si>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</si>
  <si>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</si>
  <si>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</si>
  <si>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</si>
  <si>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</si>
  <si>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</si>
  <si>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</si>
  <si>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</si>
  <si>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</si>
  <si>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</si>
  <si>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</si>
  <si>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</si>
  <si>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</si>
  <si>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</si>
  <si>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</si>
  <si>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</si>
  <si>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</si>
  <si>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</si>
  <si>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</si>
  <si>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</si>
  <si>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</si>
  <si>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</si>
  <si>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</si>
  <si>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</si>
  <si>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</si>
  <si>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</si>
  <si>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</si>
  <si>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</si>
  <si>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</si>
  <si>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</si>
  <si>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</si>
  <si>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</si>
  <si>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</si>
  <si>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</si>
  <si>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</si>
  <si>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</si>
  <si>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</si>
  <si>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</si>
  <si>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</si>
  <si>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</si>
  <si>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</si>
  <si>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</si>
  <si>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</si>
  <si>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</si>
  <si>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</si>
  <si>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</si>
  <si>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</si>
  <si>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</si>
  <si>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</si>
  <si>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</si>
  <si>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</si>
  <si>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</si>
  <si>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</si>
  <si>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</si>
  <si>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</si>
  <si>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</si>
  <si>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</si>
  <si>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</si>
  <si>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</si>
  <si>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</si>
  <si>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</si>
  <si>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</si>
  <si>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</si>
  <si>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</si>
  <si>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</si>
  <si>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</si>
  <si>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</si>
  <si>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</si>
  <si>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</si>
  <si>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</si>
  <si>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</si>
  <si>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</si>
  <si>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</si>
  <si>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</si>
  <si>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</si>
  <si>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</si>
  <si>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</si>
  <si>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</si>
  <si>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</si>
  <si>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</si>
  <si>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</si>
  <si>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</si>
  <si>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</si>
  <si>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</si>
  <si>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</si>
  <si>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</si>
  <si>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</si>
  <si>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</si>
  <si>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</si>
  <si>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</si>
  <si>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</si>
  <si>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</si>
  <si>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</si>
  <si>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</si>
  <si>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</si>
  <si>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</si>
  <si>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</si>
  <si>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</si>
  <si>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</si>
  <si>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</si>
  <si>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</si>
  <si>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</si>
  <si>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</si>
  <si>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</si>
  <si>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</si>
  <si>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</si>
  <si>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</si>
  <si>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</si>
  <si>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</si>
  <si>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</si>
  <si>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</si>
  <si>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</si>
  <si>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</si>
  <si>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</si>
  <si>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</si>
  <si>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</si>
  <si>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</si>
  <si>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</si>
  <si>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</si>
  <si>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</si>
  <si>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</si>
  <si>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</si>
  <si>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</si>
  <si>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</si>
  <si>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</si>
  <si>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</si>
  <si>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</si>
  <si>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</si>
  <si>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</si>
  <si>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</si>
  <si>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</si>
  <si>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</si>
  <si>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</si>
  <si>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</si>
  <si>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</si>
  <si>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</si>
  <si>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</si>
  <si>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</si>
  <si>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</si>
  <si>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</si>
  <si>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</si>
  <si>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</si>
  <si>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</si>
  <si>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</si>
  <si>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</si>
  <si>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</si>
  <si>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</si>
  <si>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</si>
  <si>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</si>
  <si>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</si>
  <si>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</si>
  <si>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</si>
  <si>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</si>
  <si>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</si>
  <si>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</si>
  <si>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</si>
  <si>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</si>
  <si>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</si>
  <si>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</si>
  <si>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</si>
  <si>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</si>
  <si>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</si>
  <si>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</si>
  <si>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</si>
  <si>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</si>
  <si>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</si>
  <si>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</si>
  <si>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</si>
  <si>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</si>
  <si>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</si>
  <si>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</si>
  <si>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</si>
  <si>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</si>
  <si>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</si>
  <si>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</si>
  <si>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</si>
  <si>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</si>
  <si>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</si>
  <si>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</si>
  <si>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</si>
  <si>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</si>
  <si>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</si>
  <si>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</si>
  <si>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</si>
  <si>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</si>
  <si>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</si>
  <si>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</si>
  <si>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</si>
  <si>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</si>
  <si>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</si>
  <si>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</si>
  <si>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</si>
  <si>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</si>
  <si>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</si>
  <si>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</si>
  <si>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</si>
  <si>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</si>
  <si>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</si>
  <si>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</si>
  <si>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</si>
  <si>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</si>
  <si>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</si>
  <si>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</si>
  <si>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</si>
  <si>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</si>
  <si>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</si>
  <si>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</si>
  <si>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</si>
  <si>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</si>
  <si>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</si>
  <si>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</si>
  <si>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</si>
  <si>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</si>
  <si>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</si>
  <si>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</si>
  <si>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</si>
  <si>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</si>
  <si>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</si>
  <si>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</si>
  <si>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</si>
  <si>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</si>
  <si>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</si>
  <si>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</si>
  <si>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</si>
  <si>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</si>
  <si>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</si>
  <si>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</si>
  <si>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</si>
  <si>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</si>
  <si>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</si>
  <si>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</si>
  <si>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</si>
  <si>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</si>
  <si>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</si>
  <si>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</si>
  <si>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</si>
  <si>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</si>
  <si>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</si>
  <si>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</si>
  <si>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</si>
  <si>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</si>
  <si>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</si>
  <si>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</si>
  <si>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</si>
  <si>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</si>
  <si>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</si>
  <si>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</si>
  <si>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</si>
  <si>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</si>
  <si>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</si>
  <si>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</si>
  <si>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</si>
  <si>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</si>
  <si>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</si>
  <si>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</si>
  <si>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</si>
  <si>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</si>
  <si>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</si>
  <si>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</si>
  <si>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</si>
  <si>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</si>
  <si>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</si>
  <si>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</si>
  <si>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</si>
  <si>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</si>
  <si>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</si>
  <si>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</si>
  <si>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</si>
  <si>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</si>
  <si>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</si>
  <si>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</si>
  <si>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</si>
  <si>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</si>
  <si>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</si>
  <si>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</si>
  <si>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</si>
  <si>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</si>
  <si>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</si>
  <si>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</si>
  <si>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</si>
  <si>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</si>
  <si>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</si>
  <si>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</si>
  <si>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</si>
  <si>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</si>
  <si>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</si>
  <si>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</si>
  <si>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</si>
  <si>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</si>
  <si>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</si>
  <si>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</si>
  <si>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</si>
  <si>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</si>
  <si>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</si>
  <si>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</si>
  <si>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</si>
  <si>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</si>
  <si>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</si>
  <si>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</si>
  <si>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</si>
  <si>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</si>
  <si>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</si>
  <si>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</si>
  <si>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</si>
  <si>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</si>
  <si>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</si>
  <si>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</si>
  <si>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</si>
  <si>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</si>
  <si>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</si>
  <si>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</si>
  <si>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</si>
  <si>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</si>
  <si>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</si>
  <si>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</si>
  <si>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</si>
  <si>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</si>
  <si>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</si>
  <si>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</si>
  <si>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</si>
  <si>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</si>
  <si>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</si>
  <si>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</si>
  <si>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</si>
  <si>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</si>
  <si>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</si>
  <si>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</si>
  <si>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</si>
  <si>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</si>
  <si>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</si>
  <si>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</si>
  <si>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</si>
  <si>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</si>
  <si>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</si>
  <si>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</si>
  <si>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</si>
  <si>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</si>
  <si>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</si>
  <si>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</si>
  <si>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</si>
  <si>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</si>
  <si>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</si>
  <si>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</si>
  <si>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</si>
  <si>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</si>
  <si>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</si>
  <si>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</si>
  <si>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</si>
  <si>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</si>
  <si>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</si>
  <si>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</si>
  <si>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</si>
  <si>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</si>
  <si>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</si>
  <si>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</si>
  <si>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</si>
  <si>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</si>
  <si>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</si>
  <si>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</si>
  <si>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</si>
  <si>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</si>
  <si>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</si>
  <si>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</si>
  <si>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</si>
  <si>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</si>
  <si>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</si>
  <si>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</si>
  <si>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</si>
  <si>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</si>
  <si>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</si>
  <si>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</si>
  <si>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</si>
  <si>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</si>
  <si>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</si>
  <si>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</si>
  <si>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</si>
  <si>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</si>
  <si>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</si>
  <si>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</si>
  <si>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</si>
  <si>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</si>
  <si>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</si>
  <si>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</si>
  <si>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</si>
  <si>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</si>
  <si>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</si>
  <si>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</si>
  <si>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</si>
  <si>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</si>
  <si>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</si>
  <si>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</si>
  <si>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</si>
  <si>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</si>
  <si>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</si>
  <si>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</si>
  <si>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</si>
  <si>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</si>
  <si>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</si>
  <si>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</si>
  <si>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</si>
  <si>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</si>
  <si>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</si>
  <si>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</si>
  <si>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</si>
  <si>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</si>
  <si>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</si>
  <si>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</si>
  <si>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</si>
  <si>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</si>
  <si>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</si>
  <si>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</si>
  <si>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</si>
  <si>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</si>
  <si>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</si>
  <si>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</si>
  <si>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</si>
  <si>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</si>
  <si>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</si>
  <si>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</si>
  <si>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</si>
  <si>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</si>
  <si>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</si>
  <si>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</si>
  <si>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</si>
  <si>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</si>
  <si>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</si>
  <si>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</si>
  <si>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</si>
  <si>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</si>
  <si>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</si>
  <si>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</si>
  <si>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</si>
  <si>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</si>
  <si>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</si>
  <si>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</si>
  <si>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</si>
  <si>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</si>
  <si>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</si>
  <si>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</si>
  <si>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</si>
  <si>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</si>
  <si>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</si>
  <si>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</si>
  <si>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</si>
  <si>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</si>
  <si>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</si>
  <si>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</si>
  <si>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</si>
  <si>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</si>
  <si>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</si>
  <si>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</si>
  <si>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</si>
  <si>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</si>
  <si>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</si>
  <si>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</si>
  <si>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</si>
  <si>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</si>
  <si>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</si>
  <si>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</si>
  <si>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</si>
  <si>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</si>
  <si>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</si>
  <si>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</si>
  <si>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</si>
  <si>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</si>
  <si>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</si>
  <si>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</si>
  <si>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</si>
  <si>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</si>
  <si>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</si>
  <si>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</si>
  <si>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</si>
  <si>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</si>
  <si>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</si>
  <si>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</si>
  <si>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</si>
  <si>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</si>
  <si>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</si>
  <si>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</si>
  <si>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</si>
  <si>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</si>
  <si>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</si>
  <si>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</si>
  <si>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</si>
  <si>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</si>
  <si>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</si>
  <si>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</si>
  <si>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</si>
  <si>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</si>
  <si>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</si>
  <si>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</si>
  <si>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</si>
  <si>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</si>
  <si>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</si>
  <si>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</si>
  <si>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</si>
  <si>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</si>
  <si>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</si>
  <si>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</si>
  <si>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</si>
  <si>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</si>
  <si>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</si>
  <si>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</si>
  <si>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</si>
  <si>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</si>
  <si>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</si>
  <si>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</si>
  <si>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</si>
  <si>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</si>
  <si>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</si>
  <si>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</si>
  <si>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</si>
  <si>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</si>
  <si>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</si>
  <si>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</si>
  <si>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</si>
  <si>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</si>
  <si>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</si>
  <si>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</si>
  <si>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</si>
  <si>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</si>
  <si>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</si>
  <si>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</si>
  <si>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</si>
  <si>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</si>
  <si>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</si>
  <si>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</si>
  <si>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</si>
  <si>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</si>
  <si>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</si>
  <si>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</si>
  <si>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</si>
  <si>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</si>
  <si>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</si>
  <si>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</si>
  <si>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</si>
  <si>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</si>
  <si>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</si>
  <si>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</si>
  <si>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</si>
  <si>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</si>
  <si>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</si>
  <si>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</si>
  <si>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</si>
  <si>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</si>
  <si>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</si>
  <si>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</si>
  <si>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</si>
  <si>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</si>
  <si>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</si>
  <si>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</si>
  <si>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</si>
  <si>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</si>
  <si>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</si>
  <si>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</si>
  <si>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</si>
  <si>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</si>
  <si>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</si>
  <si>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</si>
  <si>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</si>
  <si>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</si>
  <si>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</si>
  <si>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</si>
  <si>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</si>
  <si>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</si>
  <si>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</si>
  <si>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</si>
  <si>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</si>
  <si>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</si>
  <si>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</si>
  <si>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</si>
  <si>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</si>
  <si>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</si>
  <si>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</si>
  <si>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</si>
  <si>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</si>
  <si>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</si>
  <si>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</si>
  <si>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</si>
  <si>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</si>
  <si>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</si>
  <si>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</si>
  <si>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</si>
  <si>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</si>
  <si>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</si>
  <si>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</si>
  <si>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</si>
  <si>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</si>
  <si>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</si>
  <si>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</si>
  <si>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</si>
  <si>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</si>
  <si>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</si>
  <si>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</si>
  <si>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</si>
  <si>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</si>
  <si>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</si>
  <si>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</si>
  <si>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</si>
  <si>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</si>
  <si>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</si>
  <si>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</si>
  <si>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</si>
  <si>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</si>
  <si>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</si>
  <si>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</si>
  <si>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</si>
  <si>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</si>
  <si>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</si>
  <si>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</si>
  <si>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</si>
  <si>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</si>
  <si>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</si>
  <si>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</si>
  <si>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</si>
  <si>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</si>
  <si>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</si>
  <si>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</si>
  <si>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</si>
  <si>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</si>
  <si>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</si>
  <si>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</si>
  <si>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</si>
  <si>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</si>
  <si>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</si>
  <si>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</si>
  <si>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</si>
  <si>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</si>
  <si>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</si>
  <si>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</si>
  <si>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</si>
  <si>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</si>
  <si>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</si>
  <si>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</si>
  <si>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</si>
  <si>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</si>
  <si>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</si>
  <si>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</si>
  <si>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</si>
  <si>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</si>
  <si>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</si>
  <si>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</si>
  <si>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</si>
  <si>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</si>
  <si>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</si>
  <si>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</si>
  <si>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</si>
  <si>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</si>
  <si>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</si>
  <si>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</si>
  <si>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</si>
  <si>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</si>
  <si>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</si>
  <si>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</si>
  <si>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</si>
  <si>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</si>
  <si>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</si>
  <si>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</si>
  <si>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</si>
  <si>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</si>
  <si>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</si>
  <si>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</si>
  <si>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</si>
  <si>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</si>
  <si>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</si>
  <si>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</si>
  <si>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</si>
  <si>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</si>
  <si>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</si>
  <si>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</si>
  <si>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</si>
  <si>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</si>
  <si>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</si>
  <si>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</si>
  <si>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</si>
  <si>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</si>
  <si>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</si>
  <si>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</si>
  <si>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</si>
  <si>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</si>
  <si>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</si>
  <si>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</si>
  <si>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</si>
  <si>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</si>
  <si>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</si>
  <si>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</si>
  <si>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</si>
  <si>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</si>
  <si>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</si>
  <si>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</si>
  <si>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</si>
  <si>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</si>
  <si>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</si>
  <si>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</si>
  <si>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</si>
  <si>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</si>
  <si>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</si>
  <si>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</si>
  <si>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</si>
  <si>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</si>
  <si>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</si>
  <si>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</si>
  <si>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</si>
  <si>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</si>
  <si>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</si>
  <si>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</si>
  <si>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</si>
  <si>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</si>
  <si>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</si>
  <si>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</si>
  <si>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</si>
  <si>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</si>
  <si>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</si>
  <si>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</si>
  <si>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</si>
  <si>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</si>
  <si>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</si>
  <si>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</si>
  <si>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</si>
  <si>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</si>
  <si>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</si>
  <si>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</si>
  <si>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</si>
  <si>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</si>
  <si>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</si>
  <si>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</si>
  <si>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</si>
  <si>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</si>
  <si>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</si>
  <si>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</si>
  <si>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</si>
  <si>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</si>
  <si>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</si>
  <si>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</si>
  <si>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</si>
  <si>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</si>
  <si>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</si>
  <si>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</si>
  <si>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</si>
  <si>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</si>
  <si>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</si>
  <si>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</si>
  <si>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</si>
  <si>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</si>
  <si>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</si>
  <si>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</si>
  <si>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</si>
  <si>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</si>
  <si>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</si>
  <si>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</si>
  <si>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</si>
  <si>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</si>
  <si>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</si>
  <si>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</si>
  <si>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</si>
  <si>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</si>
  <si>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</si>
  <si>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</si>
  <si>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</si>
  <si>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</si>
  <si>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</si>
  <si>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</si>
  <si>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</si>
  <si>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</si>
  <si>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</si>
  <si>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</si>
  <si>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</si>
  <si>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</si>
  <si>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</si>
  <si>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</si>
  <si>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</si>
  <si>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</si>
  <si>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</si>
  <si>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</si>
  <si>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</si>
  <si>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</si>
  <si>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</si>
  <si>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</si>
  <si>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</si>
  <si>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</si>
  <si>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</si>
  <si>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</si>
  <si>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</si>
  <si>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</si>
  <si>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</si>
  <si>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</si>
  <si>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</si>
  <si>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</si>
  <si>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</si>
  <si>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</si>
  <si>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</si>
  <si>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</si>
  <si>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</si>
  <si>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</si>
  <si>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</si>
  <si>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</si>
  <si>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</si>
  <si>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</si>
  <si>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</si>
  <si>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</si>
  <si>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</si>
  <si>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</si>
  <si>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</si>
  <si>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</si>
  <si>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</si>
  <si>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</si>
  <si>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</si>
  <si>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</si>
  <si>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</si>
  <si>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</si>
  <si>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</si>
  <si>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</si>
  <si>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</si>
  <si>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</si>
  <si>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</si>
  <si>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</si>
  <si>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</si>
  <si>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</si>
  <si>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</si>
  <si>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</si>
  <si>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</si>
  <si>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</si>
  <si>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</si>
  <si>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</si>
  <si>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</si>
  <si>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</si>
  <si>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</si>
  <si>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</si>
  <si>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</si>
  <si>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</si>
  <si>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</si>
  <si>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</si>
  <si>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</si>
  <si>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</si>
  <si>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</si>
  <si>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</si>
  <si>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</si>
  <si>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</si>
  <si>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</si>
  <si>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</si>
  <si>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</si>
  <si>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</si>
  <si>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</si>
  <si>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</si>
  <si>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</si>
  <si>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</si>
  <si>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</si>
  <si>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</si>
  <si>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</si>
  <si>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</si>
  <si>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</si>
  <si>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</si>
  <si>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</si>
  <si>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</si>
  <si>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</si>
  <si>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</si>
  <si>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</si>
  <si>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</si>
  <si>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</si>
  <si>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</si>
  <si>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</si>
  <si>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</si>
  <si>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</si>
  <si>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</si>
  <si>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</si>
  <si>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</si>
  <si>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</si>
  <si>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</si>
  <si>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</si>
  <si>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</si>
  <si>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</si>
  <si>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</si>
  <si>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</si>
  <si>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</si>
  <si>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</si>
  <si>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</si>
  <si>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</si>
  <si>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</si>
  <si>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</si>
  <si>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</si>
  <si>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</si>
  <si>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</si>
  <si>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</si>
  <si>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</si>
  <si>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</si>
  <si>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</si>
  <si>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</si>
  <si>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</si>
  <si>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</si>
  <si>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</si>
  <si>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</si>
  <si>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</si>
  <si>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</si>
  <si>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</si>
  <si>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</si>
  <si>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</si>
  <si>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</si>
  <si>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</si>
  <si>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</si>
  <si>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</si>
  <si>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</si>
  <si>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</si>
  <si>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</si>
  <si>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</si>
  <si>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</si>
  <si>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</si>
  <si>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</si>
  <si>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</si>
  <si>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</si>
  <si>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</si>
  <si>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</si>
  <si>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</si>
  <si>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</si>
  <si>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</si>
  <si>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</si>
  <si>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</si>
  <si>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</si>
  <si>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</si>
  <si>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</si>
  <si>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</si>
  <si>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</si>
  <si>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</si>
  <si>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</si>
  <si>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</si>
  <si>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</si>
  <si>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</si>
  <si>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</si>
  <si>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</si>
  <si>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</si>
  <si>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</si>
  <si>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</si>
  <si>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</si>
  <si>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</si>
  <si>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</si>
  <si>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</si>
  <si>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</si>
  <si>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</si>
  <si>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</si>
  <si>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</si>
  <si>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</si>
  <si>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</si>
  <si>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</si>
  <si>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</si>
  <si>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</si>
  <si>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</si>
  <si>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</si>
  <si>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</si>
  <si>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</si>
  <si>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</si>
  <si>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</si>
  <si>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</si>
  <si>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</si>
  <si>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</si>
  <si>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</si>
  <si>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</si>
  <si>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</si>
  <si>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</si>
  <si>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</si>
  <si>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</si>
  <si>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</si>
  <si>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</si>
  <si>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</si>
  <si>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</si>
  <si>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</si>
  <si>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</si>
  <si>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</si>
  <si>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</si>
  <si>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</si>
  <si>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</si>
  <si>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</si>
  <si>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</si>
  <si>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</si>
  <si>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</si>
  <si>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</si>
  <si>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</si>
  <si>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</si>
  <si>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</si>
  <si>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</si>
  <si>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</si>
  <si>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</si>
  <si>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</si>
  <si>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</si>
  <si>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</si>
  <si>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</si>
  <si>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</si>
  <si>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</si>
  <si>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</si>
  <si>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</si>
  <si>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</si>
  <si>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</si>
  <si>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</si>
  <si>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</si>
  <si>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</si>
  <si>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</si>
  <si>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</si>
  <si>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</si>
  <si>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</si>
  <si>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</si>
  <si>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</si>
  <si>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</si>
  <si>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</si>
  <si>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</si>
  <si>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</si>
  <si>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</si>
  <si>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</si>
  <si>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</si>
  <si>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</si>
  <si>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</si>
  <si>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</si>
  <si>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</si>
  <si>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</si>
  <si>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</si>
  <si>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</si>
  <si>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</si>
  <si>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</si>
  <si>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</si>
  <si>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</si>
  <si>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</si>
  <si>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</si>
  <si>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</si>
  <si>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</si>
  <si>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</si>
  <si>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</si>
  <si>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</si>
  <si>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</si>
  <si>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</si>
  <si>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</si>
  <si>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</si>
  <si>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</si>
  <si>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</si>
  <si>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</si>
  <si>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</si>
  <si>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</si>
  <si>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</si>
  <si>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</si>
  <si>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</si>
  <si>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</si>
  <si>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</si>
  <si>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</si>
  <si>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</si>
  <si>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</si>
  <si>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</si>
  <si>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</si>
  <si>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</si>
  <si>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</si>
  <si>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</si>
  <si>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</si>
  <si>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</si>
  <si>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</si>
  <si>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</si>
  <si>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</si>
  <si>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</si>
  <si>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</si>
  <si>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</si>
  <si>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</si>
  <si>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</si>
  <si>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</si>
  <si>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</si>
  <si>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</si>
  <si>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</si>
  <si>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</si>
  <si>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</si>
  <si>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</si>
  <si>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</si>
  <si>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</si>
  <si>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</si>
  <si>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</si>
  <si>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</si>
  <si>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</si>
  <si>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</si>
  <si>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</si>
  <si>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</si>
  <si>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</si>
  <si>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</si>
  <si>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</si>
  <si>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</si>
  <si>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</si>
  <si>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</si>
  <si>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</si>
  <si>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</si>
  <si>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</si>
  <si>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</si>
  <si>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</si>
  <si>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</si>
  <si>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</si>
  <si>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</si>
  <si>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</si>
  <si>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</si>
  <si>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</si>
  <si>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</si>
  <si>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</si>
  <si>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</si>
  <si>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</si>
  <si>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</si>
  <si>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</si>
  <si>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</si>
  <si>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</si>
  <si>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</si>
  <si>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</si>
  <si>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</si>
  <si>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</si>
  <si>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</si>
  <si>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</si>
  <si>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</si>
  <si>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</si>
  <si>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</si>
  <si>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</si>
  <si>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</si>
  <si>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</si>
  <si>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</si>
  <si>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</si>
  <si>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</si>
  <si>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</si>
  <si>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</si>
  <si>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</si>
  <si>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</si>
  <si>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</si>
  <si>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</si>
  <si>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</si>
  <si>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</si>
  <si>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</si>
  <si>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</si>
  <si>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</si>
  <si>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</si>
  <si>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</si>
  <si>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</si>
  <si>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</si>
  <si>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</si>
  <si>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</si>
  <si>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</si>
  <si>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</si>
  <si>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</si>
  <si>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</si>
  <si>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</si>
  <si>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</si>
  <si>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</si>
  <si>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</si>
  <si>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</si>
  <si>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</si>
  <si>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</si>
  <si>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</si>
  <si>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</si>
  <si>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</si>
  <si>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</si>
  <si>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</si>
  <si>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</si>
  <si>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</si>
  <si>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</si>
  <si>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</si>
  <si>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</si>
  <si>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</si>
  <si>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</si>
  <si>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</si>
  <si>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</si>
  <si>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</si>
  <si>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</si>
  <si>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</si>
  <si>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</si>
  <si>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</si>
  <si>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</si>
  <si>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</si>
  <si>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</si>
  <si>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</si>
  <si>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</si>
  <si>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</si>
  <si>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</si>
  <si>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</si>
  <si>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</si>
  <si>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</si>
  <si>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</si>
  <si>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</si>
  <si>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</si>
  <si>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</si>
  <si>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</si>
  <si>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</si>
  <si>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</si>
  <si>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</si>
  <si>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</si>
  <si>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</si>
  <si>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</si>
  <si>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</si>
  <si>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</si>
  <si>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</si>
  <si>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</si>
  <si>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</si>
  <si>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</si>
  <si>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</si>
  <si>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</si>
  <si>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</si>
  <si>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</si>
  <si>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</si>
  <si>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</si>
  <si>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</si>
  <si>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</si>
  <si>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</si>
  <si>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</si>
  <si>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</si>
  <si>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</si>
  <si>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</si>
  <si>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</si>
  <si>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</si>
  <si>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</si>
  <si>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</si>
  <si>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</si>
  <si>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</si>
  <si>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</si>
  <si>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</si>
  <si>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</si>
  <si>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</si>
  <si>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</si>
  <si>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</si>
  <si>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</si>
  <si>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</si>
  <si>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</si>
  <si>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</si>
  <si>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</si>
  <si>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</si>
  <si>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</si>
  <si>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</si>
  <si>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</si>
  <si>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</si>
  <si>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</si>
  <si>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</si>
  <si>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</si>
  <si>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</si>
  <si>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</si>
  <si>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</si>
  <si>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</si>
  <si>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</si>
  <si>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</si>
  <si>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</si>
  <si>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</si>
  <si>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</si>
  <si>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</si>
  <si>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</si>
  <si>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</si>
  <si>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</si>
  <si>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</si>
  <si>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</si>
  <si>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</si>
  <si>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</si>
  <si>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</si>
  <si>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</si>
  <si>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</si>
  <si>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</si>
  <si>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</si>
  <si>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</si>
  <si>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</si>
  <si>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</si>
  <si>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</si>
  <si>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</si>
  <si>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</si>
  <si>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</si>
  <si>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</si>
  <si>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</si>
  <si>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</si>
  <si>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</si>
  <si>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</si>
  <si>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</si>
  <si>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</si>
  <si>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</si>
  <si>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</si>
  <si>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</si>
  <si>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</si>
  <si>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</si>
  <si>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</si>
  <si>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</si>
  <si>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</si>
  <si>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</si>
  <si>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</si>
  <si>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</si>
  <si>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</si>
  <si>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</si>
  <si>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</si>
  <si>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</si>
  <si>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</si>
  <si>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</si>
  <si>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</si>
  <si>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</si>
  <si>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</si>
  <si>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</si>
  <si>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</si>
  <si>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</si>
  <si>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</si>
  <si>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</si>
  <si>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</si>
  <si>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</si>
  <si>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</si>
  <si>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</si>
  <si>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</si>
  <si>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</si>
  <si>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</si>
  <si>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</si>
  <si>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</si>
  <si>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</si>
  <si>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</si>
  <si>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</si>
  <si>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</si>
  <si>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</si>
  <si>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</si>
  <si>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</si>
  <si>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</si>
  <si>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</si>
  <si>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</si>
  <si>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</si>
  <si>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</si>
  <si>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</si>
  <si>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</si>
  <si>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</si>
  <si>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</si>
  <si>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</si>
  <si>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</si>
  <si>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</si>
  <si>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</si>
  <si>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</si>
  <si>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</si>
  <si>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</si>
  <si>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</si>
  <si>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</si>
  <si>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</si>
  <si>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</si>
  <si>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</si>
  <si>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</si>
  <si>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</si>
  <si>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</si>
  <si>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</si>
  <si>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</si>
  <si>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</si>
  <si>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</si>
  <si>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</si>
  <si>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</si>
  <si>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</si>
  <si>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</si>
  <si>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</si>
  <si>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</si>
  <si>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</si>
  <si>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</si>
  <si>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</si>
  <si>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</si>
  <si>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</si>
  <si>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</si>
  <si>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</si>
  <si>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</si>
  <si>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</si>
  <si>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</si>
  <si>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</si>
  <si>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</si>
  <si>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</si>
  <si>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</si>
  <si>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</si>
  <si>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</si>
  <si>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</si>
  <si>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</si>
  <si>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</si>
  <si>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</si>
  <si>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</si>
  <si>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</si>
  <si>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</si>
  <si>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</si>
  <si>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</si>
  <si>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</si>
  <si>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</si>
  <si>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</si>
  <si>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</si>
  <si>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</si>
  <si>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</si>
  <si>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</si>
  <si>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</si>
  <si>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</si>
  <si>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</si>
  <si>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</si>
  <si>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</si>
  <si>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</si>
  <si>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</si>
  <si>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</si>
  <si>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</si>
  <si>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</si>
  <si>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</si>
  <si>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</si>
  <si>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</si>
  <si>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</si>
  <si>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</si>
  <si>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</si>
  <si>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</si>
  <si>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</si>
  <si>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</si>
  <si>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</si>
  <si>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</si>
  <si>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</si>
  <si>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</si>
  <si>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</si>
  <si>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</si>
  <si>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</si>
  <si>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</si>
  <si>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</si>
  <si>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</si>
  <si>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</si>
  <si>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</si>
  <si>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</si>
  <si>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</si>
  <si>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</si>
  <si>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</si>
  <si>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</si>
  <si>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</si>
  <si>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</si>
  <si>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</si>
  <si>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</si>
  <si>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</si>
  <si>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</si>
  <si>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</si>
  <si>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</si>
  <si>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</si>
  <si>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</si>
  <si>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</si>
  <si>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</si>
  <si>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</si>
  <si>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</si>
  <si>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</si>
  <si>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</si>
  <si>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</si>
  <si>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</si>
  <si>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</si>
  <si>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</si>
  <si>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</si>
  <si>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</si>
  <si>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</si>
  <si>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</si>
  <si>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</si>
  <si>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</si>
  <si>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</si>
  <si>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</si>
  <si>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</si>
  <si>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</si>
  <si>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</si>
  <si>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</si>
  <si>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</si>
  <si>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</si>
  <si>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</si>
  <si>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</si>
  <si>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</si>
  <si>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</si>
  <si>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</si>
  <si>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</si>
  <si>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</si>
  <si>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</si>
  <si>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</si>
  <si>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</si>
  <si>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</si>
  <si>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</si>
  <si>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</si>
  <si>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</si>
  <si>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</si>
  <si>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</si>
  <si>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</si>
  <si>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</si>
  <si>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</si>
  <si>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</si>
  <si>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</si>
  <si>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</si>
  <si>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</si>
  <si>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</si>
  <si>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</si>
  <si>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</si>
  <si>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</si>
  <si>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</si>
  <si>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</si>
  <si>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</si>
  <si>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</si>
  <si>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</si>
  <si>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</si>
  <si>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</si>
  <si>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</si>
  <si>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</si>
  <si>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</si>
  <si>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</si>
  <si>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</si>
  <si>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</si>
  <si>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</si>
  <si>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</si>
  <si>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</si>
  <si>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</si>
  <si>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</si>
  <si>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</si>
  <si>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</si>
  <si>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</si>
  <si>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</si>
  <si>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</si>
  <si>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</si>
  <si>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</si>
  <si>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</si>
  <si>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</si>
  <si>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</si>
  <si>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</si>
  <si>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</si>
  <si>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</si>
  <si>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</si>
  <si>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</si>
  <si>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</si>
  <si>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</si>
  <si>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</si>
  <si>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</si>
  <si>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</si>
  <si>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</si>
  <si>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</si>
  <si>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</si>
  <si>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</si>
  <si>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</si>
  <si>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</si>
  <si>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</si>
  <si>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</si>
  <si>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</si>
  <si>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</si>
  <si>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</si>
  <si>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</si>
  <si>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</si>
  <si>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</si>
  <si>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</si>
  <si>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</si>
  <si>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</si>
  <si>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</si>
  <si>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</si>
  <si>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</si>
  <si>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</si>
  <si>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</si>
  <si>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</si>
  <si>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</si>
  <si>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</si>
  <si>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</si>
  <si>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</si>
  <si>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</si>
  <si>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</si>
  <si>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</si>
  <si>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</si>
  <si>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</si>
  <si>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</si>
  <si>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</si>
  <si>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</si>
  <si>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</si>
  <si>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</si>
  <si>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</si>
  <si>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</si>
  <si>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</si>
  <si>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</si>
  <si>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</si>
  <si>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</si>
  <si>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</si>
  <si>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</si>
  <si>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</si>
  <si>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</si>
  <si>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</si>
  <si>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</si>
  <si>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</si>
  <si>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</si>
  <si>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</si>
  <si>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</si>
  <si>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</si>
  <si>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</si>
  <si>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</si>
  <si>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</si>
  <si>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</si>
  <si>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</si>
  <si>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</si>
  <si>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</si>
  <si>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</si>
  <si>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</si>
  <si>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</si>
  <si>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</si>
  <si>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</si>
  <si>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</si>
  <si>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</si>
  <si>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</si>
  <si>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</si>
  <si>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</si>
  <si>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</si>
  <si>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</si>
  <si>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</si>
  <si>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</si>
  <si>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</si>
  <si>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</si>
  <si>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</si>
  <si>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</si>
  <si>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</si>
  <si>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</si>
  <si>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</si>
  <si>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</si>
  <si>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</si>
  <si>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</si>
  <si>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</si>
  <si>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</si>
  <si>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</si>
  <si>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</si>
  <si>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</si>
  <si>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</si>
  <si>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</si>
  <si>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</si>
  <si>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</si>
  <si>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</si>
  <si>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</si>
  <si>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</si>
  <si>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</si>
  <si>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</si>
  <si>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</si>
  <si>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</si>
  <si>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</si>
  <si>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</si>
  <si>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</si>
  <si>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</si>
  <si>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</si>
  <si>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</si>
  <si>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</si>
  <si>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</si>
  <si>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</si>
  <si>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</si>
  <si>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</si>
  <si>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</si>
  <si>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</si>
  <si>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</si>
  <si>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</si>
  <si>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</si>
  <si>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</si>
  <si>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</si>
  <si>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</si>
  <si>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</si>
  <si>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</si>
  <si>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</si>
  <si>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</si>
  <si>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</si>
  <si>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</si>
  <si>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</si>
  <si>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</si>
  <si>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</si>
  <si>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</si>
  <si>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</si>
  <si>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</si>
  <si>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</si>
  <si>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</si>
  <si>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</si>
  <si>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</si>
  <si>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</si>
  <si>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</si>
  <si>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</si>
  <si>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</si>
  <si>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</si>
  <si>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</si>
  <si>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</si>
  <si>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</si>
  <si>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</si>
  <si>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</si>
  <si>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</si>
  <si>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</si>
  <si>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</si>
  <si>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</si>
  <si>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</si>
  <si>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</si>
  <si>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</si>
  <si>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</si>
  <si>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</si>
  <si>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</si>
  <si>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</si>
  <si>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</si>
  <si>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</si>
  <si>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</si>
  <si>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</si>
  <si>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</si>
  <si>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</si>
  <si>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</si>
  <si>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</si>
  <si>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</si>
  <si>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</si>
  <si>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</si>
  <si>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</si>
  <si>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</si>
  <si>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</si>
  <si>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</si>
  <si>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</si>
  <si>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</si>
  <si>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</si>
  <si>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</si>
  <si>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</si>
  <si>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</si>
  <si>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</si>
  <si>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</si>
  <si>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</si>
  <si>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</si>
  <si>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</si>
  <si>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</si>
  <si>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</si>
  <si>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</si>
  <si>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</si>
  <si>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</si>
  <si>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</si>
  <si>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</si>
  <si>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</si>
  <si>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</si>
  <si>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</si>
  <si>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</si>
  <si>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</si>
  <si>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</si>
  <si>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</si>
  <si>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</si>
  <si>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</si>
  <si>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</si>
  <si>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</si>
  <si>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</si>
  <si>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</si>
  <si>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</si>
  <si>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</si>
  <si>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</si>
  <si>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</si>
  <si>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</si>
  <si>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</si>
  <si>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</si>
  <si>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</si>
  <si>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</si>
  <si>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</si>
  <si>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</si>
  <si>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</si>
  <si>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</si>
  <si>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</si>
  <si>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</si>
  <si>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</si>
  <si>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</si>
  <si>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</si>
  <si>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</si>
  <si>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</si>
  <si>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</si>
  <si>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</si>
  <si>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</si>
  <si>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</si>
  <si>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</si>
  <si>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</si>
  <si>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</si>
  <si>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</si>
  <si>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</si>
  <si>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</si>
  <si>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</si>
  <si>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</si>
  <si>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</si>
  <si>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</si>
  <si>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</si>
  <si>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</si>
  <si>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</si>
  <si>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</si>
  <si>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</si>
  <si>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</si>
  <si>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</si>
  <si>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</si>
  <si>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</si>
  <si>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</si>
  <si>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</si>
  <si>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</si>
  <si>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</si>
  <si>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</si>
  <si>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</si>
  <si>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</si>
  <si>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</si>
  <si>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</si>
  <si>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</si>
  <si>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</si>
  <si>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</si>
  <si>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</si>
  <si>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</si>
  <si>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</si>
  <si>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</si>
  <si>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</si>
  <si>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</si>
  <si>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</si>
  <si>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</si>
  <si>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</si>
  <si>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</si>
  <si>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</si>
  <si>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</si>
  <si>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</si>
  <si>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</si>
  <si>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</si>
  <si>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</si>
  <si>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</si>
  <si>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</si>
  <si>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</si>
  <si>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</si>
  <si>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</si>
  <si>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</si>
  <si>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</si>
  <si>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</si>
  <si>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</si>
  <si>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</si>
  <si>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</si>
  <si>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</si>
  <si>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</si>
  <si>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</si>
  <si>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</si>
  <si>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</si>
  <si>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</si>
  <si>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</si>
  <si>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</si>
  <si>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</si>
  <si>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</si>
  <si>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</si>
  <si>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</si>
  <si>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</si>
  <si>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</si>
  <si>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</si>
  <si>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</si>
  <si>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</si>
  <si>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</si>
  <si>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</si>
  <si>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</si>
  <si>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</si>
  <si>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</si>
  <si>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</si>
  <si>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</si>
  <si>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</si>
  <si>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</si>
  <si>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</si>
  <si>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</si>
  <si>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</si>
  <si>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</si>
  <si>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</si>
  <si>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</si>
  <si>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</si>
  <si>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</si>
  <si>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</si>
  <si>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</si>
  <si>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</si>
  <si>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</si>
  <si>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</si>
  <si>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</si>
  <si>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</si>
  <si>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</si>
  <si>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</si>
  <si>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</si>
  <si>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</si>
  <si>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</si>
  <si>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</si>
  <si>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</si>
  <si>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</si>
  <si>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</si>
  <si>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</si>
  <si>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</si>
  <si>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</si>
  <si>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</si>
  <si>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</si>
  <si>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</si>
  <si>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</si>
  <si>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</si>
  <si>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</si>
  <si>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</si>
  <si>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</si>
  <si>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</si>
  <si>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</si>
  <si>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</si>
  <si>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</si>
  <si>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</si>
  <si>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</si>
  <si>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</si>
  <si>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</si>
  <si>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</si>
  <si>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</si>
  <si>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</si>
  <si>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</si>
  <si>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</si>
  <si>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</si>
  <si>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</si>
  <si>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</si>
  <si>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</si>
  <si>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</si>
  <si>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</si>
  <si>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</si>
  <si>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</si>
  <si>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</si>
  <si>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</si>
  <si>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</si>
  <si>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</si>
  <si>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</si>
  <si>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</si>
  <si>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</si>
  <si>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</si>
  <si>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</si>
  <si>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</si>
  <si>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</si>
  <si>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</si>
  <si>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</si>
  <si>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</si>
  <si>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</si>
  <si>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</si>
  <si>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</si>
  <si>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</si>
  <si>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</si>
  <si>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</si>
  <si>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</si>
  <si>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</si>
  <si>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</si>
  <si>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</si>
  <si>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</si>
  <si>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</si>
  <si>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</si>
  <si>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</si>
  <si>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</si>
  <si>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</si>
  <si>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</si>
  <si>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</si>
  <si>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</si>
  <si>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</si>
  <si>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</si>
  <si>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</si>
  <si>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</si>
  <si>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</si>
  <si>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</si>
  <si>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</si>
  <si>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</si>
  <si>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</si>
  <si>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</si>
  <si>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</si>
  <si>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</si>
  <si>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</si>
  <si>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</si>
  <si>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</si>
  <si>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</si>
  <si>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</si>
  <si>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</si>
  <si>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</si>
  <si>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</si>
  <si>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</si>
  <si>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</si>
  <si>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</si>
  <si>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</si>
  <si>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</si>
  <si>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</si>
  <si>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</si>
  <si>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</si>
  <si>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</si>
  <si>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</si>
  <si>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</si>
  <si>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</si>
  <si>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</si>
  <si>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</si>
  <si>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</si>
  <si>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</si>
  <si>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</si>
  <si>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</si>
  <si>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</si>
  <si>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</si>
  <si>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</si>
  <si>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</si>
  <si>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</si>
  <si>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</si>
  <si>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</si>
  <si>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</si>
  <si>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</si>
  <si>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</si>
  <si>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</si>
  <si>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</si>
  <si>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</si>
  <si>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</si>
  <si>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</si>
  <si>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</si>
  <si>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</si>
  <si>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</si>
  <si>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</si>
  <si>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</si>
  <si>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</si>
  <si>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</si>
  <si>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</si>
  <si>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</si>
  <si>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</si>
  <si>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</si>
  <si>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</si>
  <si>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</si>
  <si>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</si>
  <si>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</si>
  <si>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</si>
  <si>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</si>
  <si>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</si>
  <si>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</si>
  <si>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</si>
  <si>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</si>
  <si>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</si>
  <si>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</si>
  <si>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</si>
  <si>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</si>
  <si>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</si>
  <si>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</si>
  <si>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</si>
  <si>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</si>
  <si>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</si>
  <si>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</si>
  <si>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</si>
  <si>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</si>
  <si>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</si>
  <si>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</si>
  <si>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</si>
  <si>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</si>
  <si>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</si>
  <si>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</si>
  <si>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</si>
  <si>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</si>
  <si>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</si>
  <si>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</si>
  <si>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</si>
  <si>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</si>
  <si>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</si>
  <si>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</si>
  <si>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</si>
  <si>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</si>
  <si>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</si>
  <si>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</si>
  <si>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</si>
  <si>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</si>
  <si>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</si>
  <si>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</si>
  <si>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</si>
  <si>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</si>
  <si>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</si>
  <si>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</si>
  <si>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</si>
  <si>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</si>
  <si>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</si>
  <si>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</si>
  <si>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</si>
  <si>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</si>
  <si>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</si>
  <si>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</si>
  <si>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</si>
  <si>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</si>
  <si>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</si>
  <si>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</si>
  <si>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</si>
  <si>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</si>
  <si>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</si>
  <si>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</si>
  <si>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</si>
  <si>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</si>
  <si>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</si>
  <si>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</si>
  <si>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</si>
  <si>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</si>
  <si>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</si>
  <si>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</si>
  <si>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</si>
  <si>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</si>
  <si>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</si>
  <si>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</si>
  <si>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</si>
  <si>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</si>
  <si>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</si>
  <si>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</si>
  <si>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</si>
  <si>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</si>
  <si>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</si>
  <si>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</si>
  <si>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</si>
  <si>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</si>
  <si>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</si>
  <si>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</si>
  <si>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</si>
  <si>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</si>
  <si>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</si>
  <si>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</si>
  <si>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</si>
  <si>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</si>
  <si>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</si>
  <si>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</si>
  <si>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</si>
  <si>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</si>
  <si>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</si>
  <si>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</si>
  <si>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</si>
  <si>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</si>
  <si>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</si>
  <si>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</si>
  <si>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</si>
  <si>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</si>
  <si>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</si>
  <si>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</si>
  <si>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</si>
  <si>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</si>
  <si>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</si>
  <si>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</si>
  <si>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</si>
  <si>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</si>
  <si>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</si>
  <si>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</si>
  <si>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</si>
  <si>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</si>
  <si>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</si>
  <si>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</si>
  <si>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</si>
  <si>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</si>
  <si>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</si>
  <si>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</si>
  <si>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</si>
  <si>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</si>
  <si>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</si>
  <si>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</si>
  <si>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</si>
  <si>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</si>
  <si>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</si>
  <si>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</si>
  <si>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</si>
  <si>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</si>
  <si>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</si>
  <si>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</si>
  <si>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</si>
  <si>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</si>
  <si>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</si>
  <si>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</si>
  <si>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</si>
  <si>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</si>
  <si>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</si>
  <si>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</si>
  <si>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</si>
  <si>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</si>
  <si>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</si>
  <si>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</si>
  <si>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</si>
  <si>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</si>
  <si>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</si>
  <si>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</si>
  <si>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</si>
  <si>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</si>
  <si>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</si>
  <si>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</si>
  <si>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</si>
  <si>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</si>
  <si>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</si>
  <si>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</si>
  <si>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</si>
  <si>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</si>
  <si>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</si>
  <si>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</si>
  <si>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</si>
  <si>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</si>
  <si>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</si>
  <si>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</si>
  <si>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</si>
  <si>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</si>
  <si>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</si>
  <si>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</si>
  <si>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</si>
  <si>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</si>
  <si>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</si>
  <si>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</si>
  <si>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</si>
  <si>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</si>
  <si>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</si>
  <si>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</si>
  <si>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</si>
  <si>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</si>
  <si>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</si>
  <si>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</si>
  <si>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</si>
  <si>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</si>
  <si>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</si>
  <si>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</si>
  <si>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</si>
  <si>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</si>
  <si>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</si>
  <si>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</si>
  <si>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</si>
  <si>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</si>
  <si>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</si>
  <si>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</si>
  <si>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</si>
  <si>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</si>
  <si>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</si>
  <si>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</si>
  <si>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</si>
  <si>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</si>
  <si>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</si>
  <si>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</si>
  <si>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</si>
  <si>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</si>
  <si>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</si>
  <si>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</si>
  <si>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</si>
  <si>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</si>
  <si>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</si>
  <si>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</si>
  <si>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</si>
  <si>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</si>
  <si>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</si>
  <si>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</si>
  <si>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</si>
  <si>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</si>
  <si>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</si>
  <si>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</si>
  <si>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</si>
  <si>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</si>
  <si>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</si>
  <si>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</si>
  <si>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</si>
  <si>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</si>
  <si>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</si>
  <si>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</si>
  <si>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</si>
  <si>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</si>
  <si>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</si>
  <si>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</si>
  <si>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</si>
  <si>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</si>
  <si>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</si>
  <si>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</si>
  <si>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</si>
  <si>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</si>
  <si>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</si>
  <si>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</si>
  <si>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</si>
  <si>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</si>
  <si>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</si>
  <si>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</si>
  <si>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</si>
  <si>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</si>
  <si>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</si>
  <si>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</si>
  <si>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</si>
  <si>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</si>
  <si>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</si>
  <si>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</si>
  <si>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</si>
  <si>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</si>
  <si>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</si>
  <si>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</si>
  <si>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</si>
  <si>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</si>
  <si>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</si>
  <si>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</si>
  <si>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</si>
  <si>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</si>
  <si>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</si>
  <si>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</si>
  <si>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</si>
  <si>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</si>
  <si>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</si>
  <si>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</si>
  <si>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</si>
  <si>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</si>
  <si>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</si>
  <si>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</si>
  <si>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</si>
  <si>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</si>
  <si>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</si>
  <si>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</si>
  <si>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</si>
  <si>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</si>
  <si>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</si>
  <si>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</si>
  <si>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</si>
  <si>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</si>
  <si>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</si>
  <si>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</si>
  <si>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</si>
  <si>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</si>
  <si>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</si>
  <si>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</si>
  <si>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</si>
  <si>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</si>
  <si>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</si>
  <si>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</si>
  <si>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</si>
  <si>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</si>
  <si>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</si>
  <si>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</si>
  <si>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</si>
  <si>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</si>
  <si>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</si>
  <si>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</si>
  <si>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</si>
  <si>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</si>
  <si>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</si>
  <si>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</si>
  <si>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</si>
  <si>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</si>
  <si>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</si>
  <si>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</si>
  <si>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</si>
  <si>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</si>
  <si>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</si>
  <si>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</si>
  <si>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</si>
  <si>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</si>
  <si>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</si>
  <si>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</si>
  <si>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</si>
  <si>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</si>
  <si>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</si>
  <si>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</si>
  <si>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</si>
  <si>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</si>
  <si>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</si>
  <si>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</si>
  <si>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</si>
  <si>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</si>
  <si>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</si>
  <si>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</si>
  <si>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</si>
  <si>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</si>
  <si>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</si>
  <si>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</si>
  <si>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</si>
  <si>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</si>
  <si>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</si>
  <si>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</si>
  <si>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</si>
  <si>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</si>
  <si>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</si>
  <si>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</si>
  <si>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</si>
  <si>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</si>
  <si>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</si>
  <si>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</si>
  <si>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</si>
  <si>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</si>
  <si>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</si>
  <si>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</si>
  <si>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</si>
  <si>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</si>
  <si>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</si>
  <si>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</si>
  <si>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</si>
  <si>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</si>
  <si>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</si>
  <si>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</si>
  <si>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</si>
  <si>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</si>
  <si>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</si>
  <si>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</si>
  <si>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</si>
  <si>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</si>
  <si>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</si>
  <si>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</si>
  <si>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</si>
  <si>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</si>
  <si>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</si>
  <si>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</si>
  <si>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</si>
  <si>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</si>
  <si>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</si>
  <si>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</si>
  <si>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</si>
  <si>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</si>
  <si>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</si>
  <si>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</si>
  <si>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</si>
  <si>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</si>
  <si>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</si>
  <si>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</si>
  <si>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</si>
  <si>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</si>
  <si>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</si>
  <si>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</si>
  <si>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</si>
  <si>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</si>
  <si>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</si>
  <si>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</si>
  <si>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</si>
  <si>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</si>
  <si>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</si>
  <si>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</si>
  <si>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</si>
  <si>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</si>
  <si>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</si>
  <si>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</si>
  <si>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</si>
  <si>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</si>
  <si>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</si>
  <si>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</si>
  <si>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</si>
  <si>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</si>
  <si>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</si>
  <si>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</si>
  <si>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</si>
  <si>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</si>
  <si>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</si>
  <si>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</si>
  <si>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</si>
  <si>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</si>
  <si>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</si>
  <si>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</si>
  <si>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</si>
  <si>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</si>
  <si>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</si>
  <si>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</si>
  <si>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</si>
  <si>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</si>
  <si>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</si>
  <si>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</si>
  <si>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</si>
  <si>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</si>
  <si>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</si>
  <si>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</si>
  <si>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</si>
  <si>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</si>
  <si>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</si>
  <si>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</si>
  <si>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</si>
  <si>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</si>
  <si>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</si>
  <si>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</si>
  <si>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</si>
  <si>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</si>
  <si>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</si>
  <si>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</si>
  <si>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</si>
  <si>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</si>
  <si>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</si>
  <si>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</si>
  <si>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</si>
  <si>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</si>
  <si>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</si>
  <si>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</si>
  <si>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</si>
  <si>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</si>
  <si>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</si>
  <si>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</si>
  <si>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</si>
  <si>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</si>
  <si>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</si>
  <si>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</si>
  <si>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</si>
  <si>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</si>
  <si>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</si>
  <si>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</si>
  <si>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</si>
  <si>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</si>
  <si>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</si>
  <si>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</si>
  <si>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</si>
  <si>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</si>
  <si>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</si>
  <si>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</si>
  <si>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</si>
  <si>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</si>
  <si>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</si>
  <si>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</si>
  <si>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</si>
  <si>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</si>
  <si>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</si>
  <si>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</si>
  <si>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</si>
  <si>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</si>
  <si>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</si>
  <si>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</si>
  <si>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</si>
  <si>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</si>
  <si>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</si>
  <si>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</si>
  <si>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</si>
  <si>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</si>
  <si>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</si>
  <si>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</si>
  <si>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</si>
  <si>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</si>
  <si>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</si>
  <si>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</si>
  <si>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</si>
  <si>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</si>
  <si>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</si>
  <si>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</si>
  <si>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</si>
  <si>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</si>
  <si>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</si>
  <si>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</si>
  <si>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</si>
  <si>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</si>
  <si>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</si>
  <si>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</si>
  <si>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</si>
  <si>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</si>
  <si>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</si>
  <si>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</si>
  <si>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</si>
  <si>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</si>
  <si>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</si>
  <si>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</si>
  <si>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</si>
  <si>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</si>
  <si>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</si>
  <si>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</si>
  <si>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</si>
  <si>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</si>
  <si>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</si>
  <si>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</si>
  <si>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</si>
  <si>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</si>
  <si>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</si>
  <si>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</si>
  <si>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</si>
  <si>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</si>
  <si>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</si>
  <si>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</si>
  <si>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</si>
  <si>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</si>
  <si>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</si>
  <si>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</si>
  <si>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</si>
  <si>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</si>
  <si>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</si>
  <si>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</si>
  <si>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</si>
  <si>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</si>
  <si>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</si>
  <si>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</si>
  <si>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</si>
  <si>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</si>
  <si>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</si>
  <si>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</si>
  <si>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</si>
  <si>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</si>
  <si>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</si>
  <si>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</si>
  <si>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</si>
  <si>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</si>
  <si>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</si>
  <si>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</si>
  <si>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</si>
  <si>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</si>
  <si>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</si>
  <si>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</si>
  <si>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</si>
  <si>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</si>
  <si>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</si>
  <si>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</si>
  <si>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</si>
  <si>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</si>
  <si>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</si>
  <si>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</si>
  <si>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</si>
  <si>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</si>
  <si>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</si>
  <si>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</si>
  <si>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</si>
  <si>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</si>
  <si>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</si>
  <si>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</si>
  <si>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</si>
  <si>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</si>
  <si>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</si>
  <si>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</si>
  <si>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</si>
  <si>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</si>
  <si>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</si>
  <si>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</si>
  <si>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</si>
  <si>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</si>
  <si>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</si>
  <si>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</si>
  <si>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</si>
  <si>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</si>
  <si>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</si>
  <si>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</si>
  <si>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</si>
  <si>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</si>
  <si>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</si>
  <si>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</si>
  <si>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</si>
  <si>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</si>
  <si>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</si>
  <si>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</si>
  <si>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</si>
  <si>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</si>
  <si>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</si>
  <si>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</si>
  <si>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</si>
  <si>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</si>
  <si>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</si>
  <si>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</si>
  <si>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</si>
  <si>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</si>
  <si>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</si>
  <si>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</si>
  <si>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</si>
  <si>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</si>
  <si>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</si>
  <si>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</si>
  <si>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</si>
  <si>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</si>
  <si>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</si>
  <si>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</si>
  <si>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</si>
  <si>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</si>
  <si>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</si>
  <si>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</si>
  <si>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</si>
  <si>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</si>
  <si>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</si>
  <si>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</si>
  <si>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</si>
  <si>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</si>
  <si>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</si>
  <si>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</si>
  <si>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</si>
  <si>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</si>
  <si>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</si>
  <si>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</si>
  <si>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</si>
  <si>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</si>
  <si>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</si>
  <si>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</si>
  <si>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</si>
  <si>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</si>
  <si>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</si>
  <si>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</si>
  <si>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</si>
  <si>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</si>
  <si>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</si>
  <si>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</si>
  <si>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</si>
  <si>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</si>
  <si>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</si>
  <si>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</si>
  <si>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</si>
  <si>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</si>
  <si>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</si>
  <si>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</si>
  <si>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</si>
  <si>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</si>
  <si>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</si>
  <si>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</si>
  <si>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</si>
  <si>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</si>
  <si>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</si>
  <si>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</si>
  <si>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</si>
  <si>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</si>
  <si>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</si>
  <si>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</si>
  <si>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</si>
  <si>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</si>
  <si>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</si>
  <si>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</si>
  <si>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</si>
  <si>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</si>
  <si>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</si>
  <si>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</si>
  <si>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</si>
  <si>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</si>
  <si>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</si>
  <si>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</si>
  <si>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</si>
  <si>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</si>
  <si>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</si>
  <si>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</si>
  <si>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</si>
  <si>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</si>
  <si>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</si>
  <si>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</si>
  <si>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</si>
  <si>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</si>
  <si>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</si>
  <si>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</si>
  <si>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</si>
  <si>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</si>
  <si>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</si>
  <si>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</si>
  <si>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</si>
  <si>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</si>
  <si>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</si>
  <si>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</si>
  <si>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</si>
  <si>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</si>
  <si>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</si>
  <si>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</si>
  <si>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</si>
  <si>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</si>
  <si>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</si>
  <si>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</si>
  <si>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</si>
  <si>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</si>
  <si>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</si>
  <si>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</si>
  <si>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</si>
  <si>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</si>
  <si>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</si>
  <si>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</si>
  <si>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</si>
  <si>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</si>
  <si>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</si>
  <si>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</si>
  <si>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</si>
  <si>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</si>
  <si>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</si>
  <si>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</si>
  <si>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</si>
  <si>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</si>
  <si>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</si>
  <si>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</si>
  <si>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</si>
  <si>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</si>
  <si>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</si>
  <si>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</si>
  <si>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</si>
  <si>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</si>
  <si>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</si>
  <si>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</si>
  <si>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</si>
  <si>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</si>
  <si>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</si>
  <si>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</si>
  <si>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</si>
  <si>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</si>
  <si>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</si>
  <si>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</si>
  <si>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</si>
  <si>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</si>
  <si>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</si>
  <si>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</si>
  <si>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</si>
  <si>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</si>
  <si>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</si>
  <si>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</si>
  <si>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</si>
  <si>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</si>
  <si>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</si>
  <si>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</si>
  <si>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</si>
  <si>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</si>
  <si>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</si>
  <si>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</si>
  <si>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</si>
  <si>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</si>
  <si>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</si>
  <si>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</si>
  <si>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</si>
  <si>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</si>
  <si>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</si>
  <si>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</si>
  <si>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</si>
  <si>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</si>
  <si>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</si>
  <si>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</si>
  <si>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</si>
  <si>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</si>
  <si>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</si>
  <si>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</si>
  <si>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</si>
  <si>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</si>
  <si>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</si>
  <si>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</si>
  <si>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</si>
  <si>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</si>
  <si>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</si>
  <si>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</si>
  <si>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</si>
  <si>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</si>
  <si>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</si>
  <si>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</si>
  <si>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</si>
  <si>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</si>
  <si>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</si>
  <si>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</si>
  <si>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</si>
  <si>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</si>
  <si>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</si>
  <si>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</si>
  <si>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</si>
  <si>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</si>
  <si>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</si>
  <si>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</si>
  <si>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</si>
  <si>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</si>
  <si>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</si>
  <si>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</si>
  <si>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</si>
  <si>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</si>
  <si>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</si>
  <si>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</si>
  <si>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</si>
  <si>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</si>
  <si>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</si>
  <si>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</si>
  <si>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</si>
  <si>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</si>
  <si>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</si>
  <si>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</si>
  <si>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</si>
  <si>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</si>
  <si>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</si>
  <si>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</si>
  <si>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</si>
  <si>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</si>
  <si>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</si>
  <si>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</si>
  <si>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</si>
  <si>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</si>
  <si>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</si>
  <si>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</si>
  <si>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</si>
  <si>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</si>
  <si>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</si>
  <si>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</si>
  <si>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</si>
  <si>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</si>
  <si>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</si>
  <si>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</si>
  <si>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</si>
  <si>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</si>
  <si>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</si>
  <si>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</si>
  <si>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</si>
  <si>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</si>
  <si>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</si>
  <si>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</si>
  <si>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</si>
  <si>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</si>
  <si>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</si>
  <si>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</si>
  <si>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</si>
  <si>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</si>
  <si>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</si>
  <si>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</si>
  <si>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</si>
  <si>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</si>
  <si>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</si>
  <si>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</si>
  <si>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</si>
  <si>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</si>
  <si>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</si>
  <si>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</si>
  <si>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</si>
  <si>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</si>
  <si>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</si>
  <si>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</si>
  <si>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</si>
  <si>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</si>
  <si>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</si>
  <si>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</si>
  <si>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</si>
  <si>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</si>
  <si>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</si>
  <si>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</si>
  <si>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</si>
  <si>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</si>
  <si>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</si>
  <si>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</si>
  <si>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</si>
  <si>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</si>
  <si>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</si>
  <si>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</si>
  <si>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</si>
  <si>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</si>
  <si>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</si>
  <si>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</si>
  <si>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</si>
  <si>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</si>
  <si>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</si>
  <si>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</si>
  <si>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</si>
  <si>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</si>
  <si>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</si>
  <si>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</si>
  <si>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</si>
  <si>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</si>
  <si>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</si>
  <si>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</si>
  <si>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</si>
  <si>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</si>
  <si>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</si>
  <si>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</si>
  <si>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</si>
  <si>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</si>
  <si>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</si>
  <si>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</si>
  <si>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</si>
  <si>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</si>
  <si>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</si>
  <si>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</si>
  <si>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</si>
  <si>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</si>
  <si>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</si>
  <si>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</si>
  <si>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</si>
  <si>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</si>
  <si>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</si>
  <si>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</si>
  <si>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</si>
  <si>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</si>
  <si>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</si>
  <si>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</si>
  <si>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</si>
  <si>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</si>
  <si>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</si>
  <si>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</si>
  <si>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</si>
  <si>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</si>
  <si>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</si>
  <si>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</si>
  <si>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</si>
  <si>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</si>
  <si>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</si>
  <si>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</si>
  <si>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</si>
  <si>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</si>
  <si>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</si>
  <si>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</si>
  <si>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</si>
  <si>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</si>
  <si>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</si>
  <si>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</si>
  <si>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</si>
  <si>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</si>
  <si>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</si>
  <si>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</si>
  <si>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</si>
  <si>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</si>
  <si>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</si>
  <si>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</si>
  <si>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</si>
  <si>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</si>
  <si>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</si>
  <si>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</si>
  <si>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</si>
  <si>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</si>
  <si>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</si>
  <si>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</si>
  <si>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</si>
  <si>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</si>
  <si>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</si>
  <si>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</si>
  <si>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</si>
  <si>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</si>
  <si>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</si>
  <si>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</si>
  <si>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</si>
  <si>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</si>
  <si>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</si>
  <si>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</si>
  <si>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</si>
  <si>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</si>
  <si>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</si>
  <si>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</si>
  <si>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</si>
  <si>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</si>
  <si>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</si>
  <si>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</si>
  <si>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</si>
  <si>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</si>
  <si>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</si>
  <si>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</si>
  <si>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</si>
  <si>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</si>
  <si>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</si>
  <si>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</si>
  <si>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</si>
  <si>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</si>
  <si>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</si>
  <si>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</si>
  <si>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</si>
  <si>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</si>
  <si>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</si>
  <si>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</si>
  <si>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</si>
  <si>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</si>
  <si>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</si>
  <si>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</si>
  <si>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</si>
  <si>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</si>
  <si>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</si>
  <si>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</si>
  <si>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</si>
  <si>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</si>
  <si>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</si>
  <si>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</si>
  <si>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</si>
  <si>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</si>
  <si>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</si>
  <si>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</si>
  <si>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</si>
  <si>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</si>
  <si>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</si>
  <si>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</si>
  <si>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</si>
  <si>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</si>
  <si>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</si>
  <si>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</si>
  <si>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</si>
  <si>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</si>
  <si>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</si>
  <si>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</si>
  <si>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</si>
  <si>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</si>
  <si>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</si>
  <si>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</si>
  <si>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</si>
  <si>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</si>
  <si>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</si>
  <si>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</si>
  <si>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</si>
  <si>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</si>
  <si>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</si>
  <si>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</si>
  <si>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</si>
  <si>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</si>
  <si>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</si>
  <si>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</si>
  <si>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</si>
  <si>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</si>
  <si>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</si>
  <si>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</si>
  <si>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</si>
  <si>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</si>
  <si>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</si>
  <si>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</si>
  <si>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</si>
  <si>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</si>
  <si>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</si>
  <si>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</si>
  <si>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</si>
  <si>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</si>
  <si>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</si>
  <si>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</si>
  <si>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</si>
  <si>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</si>
  <si>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</si>
  <si>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</si>
  <si>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</si>
  <si>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</si>
  <si>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</si>
  <si>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</si>
  <si>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</si>
  <si>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</si>
  <si>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</si>
  <si>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</si>
  <si>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</si>
  <si>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</si>
  <si>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</si>
  <si>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</si>
  <si>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</si>
  <si>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</si>
  <si>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</si>
  <si>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</si>
  <si>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</si>
  <si>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</si>
  <si>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</si>
  <si>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</si>
  <si>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</si>
  <si>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</si>
  <si>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</si>
  <si>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</si>
  <si>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</si>
  <si>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</si>
  <si>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</si>
  <si>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</si>
  <si>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</si>
  <si>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</si>
  <si>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</si>
  <si>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</si>
  <si>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</si>
  <si>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</si>
  <si>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</si>
  <si>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</si>
  <si>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</si>
  <si>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</si>
  <si>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</si>
  <si>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</si>
  <si>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</si>
  <si>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</si>
  <si>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</si>
  <si>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</si>
  <si>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</si>
  <si>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</si>
  <si>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</si>
  <si>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</si>
  <si>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</si>
  <si>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</si>
  <si>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</si>
  <si>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</si>
  <si>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</si>
  <si>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</si>
  <si>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</si>
  <si>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</si>
  <si>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</si>
  <si>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</si>
  <si>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</si>
  <si>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</si>
  <si>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</si>
  <si>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</si>
  <si>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</si>
  <si>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</si>
  <si>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</si>
  <si>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</si>
  <si>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</si>
  <si>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</si>
  <si>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</si>
  <si>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</si>
  <si>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</si>
  <si>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</si>
  <si>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</si>
  <si>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</si>
  <si>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</si>
  <si>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</si>
  <si>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</si>
  <si>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</si>
  <si>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</si>
  <si>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</si>
  <si>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</si>
  <si>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</si>
  <si>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</si>
  <si>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</si>
  <si>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</si>
  <si>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</si>
  <si>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</si>
  <si>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</si>
  <si>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</si>
  <si>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</si>
  <si>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</si>
  <si>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</si>
  <si>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</si>
  <si>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</si>
  <si>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</si>
  <si>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</si>
  <si>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</si>
  <si>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</si>
  <si>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</si>
  <si>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</si>
  <si>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</si>
  <si>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</si>
  <si>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</si>
  <si>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</si>
  <si>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</si>
  <si>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</si>
  <si>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</si>
  <si>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</si>
  <si>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</si>
  <si>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</si>
  <si>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</si>
  <si>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</si>
  <si>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</si>
  <si>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</si>
  <si>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</si>
  <si>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</si>
  <si>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</si>
  <si>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</si>
  <si>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</si>
  <si>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</si>
  <si>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</si>
  <si>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</si>
  <si>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</si>
  <si>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</si>
  <si>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</si>
  <si>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</si>
  <si>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</si>
  <si>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</si>
  <si>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</si>
  <si>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</si>
  <si>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</si>
  <si>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</si>
  <si>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</si>
  <si>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</si>
  <si>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</si>
  <si>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</si>
  <si>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</si>
  <si>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</si>
  <si>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</si>
  <si>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</si>
  <si>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</si>
  <si>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</si>
  <si>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</si>
  <si>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</si>
  <si>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</si>
  <si>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</si>
  <si>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</si>
  <si>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</si>
  <si>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</si>
  <si>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</si>
  <si>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</si>
  <si>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</si>
  <si>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</si>
  <si>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</si>
  <si>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</si>
  <si>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</si>
  <si>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</si>
  <si>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</si>
  <si>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</si>
  <si>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</si>
  <si>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</si>
  <si>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</si>
  <si>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</si>
  <si>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</si>
  <si>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</si>
  <si>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</si>
  <si>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</si>
  <si>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</si>
  <si>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</si>
  <si>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</si>
  <si>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</si>
  <si>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</si>
  <si>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</si>
  <si>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</si>
  <si>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</si>
  <si>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</si>
  <si>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</si>
  <si>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</si>
  <si>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</si>
  <si>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</si>
  <si>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</si>
  <si>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</si>
  <si>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</si>
  <si>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</si>
  <si>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</si>
  <si>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</si>
  <si>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</si>
  <si>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</si>
  <si>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</si>
  <si>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</si>
  <si>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</si>
  <si>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</si>
  <si>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</si>
  <si>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</si>
  <si>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</si>
  <si>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</si>
  <si>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</si>
  <si>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</si>
  <si>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</si>
  <si>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</si>
  <si>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</si>
  <si>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</si>
  <si>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</si>
  <si>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</si>
  <si>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</si>
  <si>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</si>
  <si>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</si>
  <si>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</si>
  <si>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</si>
  <si>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</si>
  <si>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</si>
  <si>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</si>
  <si>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</si>
  <si>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</si>
  <si>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</si>
  <si>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</si>
  <si>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</si>
  <si>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</si>
  <si>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</si>
  <si>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</si>
  <si>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</si>
  <si>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</si>
  <si>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</si>
  <si>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</si>
  <si>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</si>
  <si>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</si>
  <si>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</si>
  <si>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</si>
  <si>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</si>
  <si>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</si>
  <si>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</si>
  <si>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</si>
  <si>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</si>
  <si>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</si>
  <si>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</si>
  <si>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</si>
  <si>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</si>
  <si>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</si>
  <si>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</si>
  <si>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</si>
  <si>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</si>
  <si>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</si>
  <si>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</si>
  <si>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</si>
  <si>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</si>
  <si>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</si>
  <si>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</si>
  <si>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</si>
  <si>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</si>
  <si>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</si>
  <si>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</si>
  <si>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</si>
  <si>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</si>
  <si>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</si>
  <si>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</si>
  <si>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</si>
  <si>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</si>
  <si>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</si>
  <si>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</si>
  <si>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</si>
  <si>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</si>
  <si>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</si>
  <si>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</si>
  <si>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</si>
  <si>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</si>
  <si>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</si>
  <si>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</si>
  <si>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</si>
  <si>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</si>
  <si>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</si>
  <si>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</si>
  <si>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</si>
  <si>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</si>
  <si>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</si>
  <si>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</si>
  <si>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</si>
  <si>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</si>
  <si>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</si>
  <si>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</si>
  <si>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</si>
  <si>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</si>
  <si>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</si>
  <si>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</si>
  <si>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</si>
  <si>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</si>
  <si>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</si>
  <si>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</si>
  <si>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</si>
  <si>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</si>
  <si>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</si>
  <si>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</si>
  <si>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</si>
  <si>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</si>
  <si>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</si>
  <si>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</si>
  <si>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</si>
  <si>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</si>
  <si>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</si>
  <si>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</si>
  <si>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</si>
  <si>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</si>
  <si>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</si>
  <si>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</si>
  <si>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</si>
  <si>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</si>
  <si>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</si>
  <si>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</si>
  <si>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</si>
  <si>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</si>
  <si>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</si>
  <si>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</si>
  <si>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</si>
  <si>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</si>
  <si>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</si>
  <si>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</si>
  <si>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</si>
  <si>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</si>
  <si>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</si>
  <si>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</si>
  <si>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</si>
  <si>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</si>
  <si>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</si>
  <si>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</si>
  <si>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</si>
  <si>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</si>
  <si>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</si>
  <si>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</si>
  <si>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</si>
  <si>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</si>
  <si>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</si>
  <si>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</si>
  <si>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</si>
  <si>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</si>
  <si>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</si>
  <si>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</si>
  <si>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</si>
  <si>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</si>
  <si>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</si>
  <si>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</si>
  <si>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</si>
  <si>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</si>
  <si>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</si>
  <si>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</si>
  <si>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</si>
  <si>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</si>
  <si>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</si>
  <si>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</si>
  <si>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</si>
  <si>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</si>
  <si>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</si>
  <si>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</si>
  <si>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</si>
  <si>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</si>
  <si>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</si>
  <si>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</si>
  <si>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</si>
  <si>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</si>
  <si>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</si>
  <si>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</si>
  <si>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</si>
  <si>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</si>
  <si>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</si>
  <si>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</si>
  <si>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</si>
  <si>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</si>
  <si>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</si>
  <si>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</si>
  <si>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</si>
  <si>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</si>
  <si>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</si>
  <si>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</si>
  <si>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</si>
  <si>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</si>
  <si>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</si>
  <si>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</si>
  <si>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</si>
  <si>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</si>
  <si>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</si>
  <si>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</si>
  <si>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</si>
  <si>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</si>
  <si>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</si>
  <si>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</si>
  <si>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</si>
  <si>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</si>
  <si>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</si>
  <si>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</si>
  <si>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</si>
  <si>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</si>
  <si>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</si>
  <si>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</si>
  <si>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</si>
  <si>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</si>
  <si>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</si>
  <si>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</si>
  <si>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</si>
  <si>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</si>
  <si>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</si>
  <si>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</si>
  <si>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</si>
  <si>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</si>
  <si>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</si>
  <si>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</si>
  <si>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</si>
  <si>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</si>
  <si>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</si>
  <si>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</si>
  <si>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</si>
  <si>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</si>
  <si>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</si>
  <si>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</si>
  <si>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</si>
  <si>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</si>
  <si>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</si>
  <si>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</si>
  <si>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</si>
  <si>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</si>
  <si>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</si>
  <si>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</si>
  <si>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</si>
  <si>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</si>
  <si>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</si>
  <si>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</si>
  <si>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</si>
  <si>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</si>
  <si>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</si>
  <si>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</si>
  <si>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</si>
  <si>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</si>
  <si>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</si>
  <si>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</si>
  <si>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</si>
  <si>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</si>
  <si>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</si>
  <si>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</si>
  <si>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</si>
  <si>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</si>
  <si>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</si>
  <si>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</si>
  <si>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</si>
  <si>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</si>
  <si>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</si>
  <si>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</si>
  <si>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</si>
  <si>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</si>
  <si>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</si>
  <si>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</si>
  <si>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</si>
  <si>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</si>
  <si>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</si>
  <si>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</si>
  <si>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</si>
  <si>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</si>
  <si>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</si>
  <si>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</si>
  <si>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</si>
  <si>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</si>
  <si>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</si>
  <si>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</si>
  <si>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</si>
  <si>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</si>
  <si>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</si>
  <si>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</si>
  <si>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</si>
  <si>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</si>
  <si>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</si>
  <si>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</si>
  <si>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</si>
  <si>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</si>
  <si>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</si>
  <si>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</si>
  <si>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</si>
  <si>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</si>
  <si>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</si>
  <si>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</si>
  <si>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</si>
  <si>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</si>
  <si>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</si>
  <si>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</si>
  <si>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</si>
  <si>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</si>
  <si>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</si>
  <si>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</si>
  <si>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</si>
  <si>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</si>
  <si>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</si>
  <si>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</si>
  <si>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</si>
  <si>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</si>
  <si>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</si>
  <si>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</si>
  <si>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</si>
  <si>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</si>
  <si>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</si>
  <si>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</si>
  <si>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</si>
  <si>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</si>
  <si>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</si>
  <si>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</si>
  <si>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</si>
  <si>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</si>
  <si>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</si>
  <si>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</si>
  <si>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</si>
  <si>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</si>
  <si>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</si>
  <si>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</si>
  <si>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</si>
  <si>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</si>
  <si>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</si>
  <si>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</si>
  <si>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</si>
  <si>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</si>
  <si>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</si>
  <si>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</si>
  <si>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</si>
  <si>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</si>
  <si>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</si>
  <si>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</si>
  <si>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</si>
  <si>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</si>
  <si>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</si>
  <si>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</si>
  <si>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</si>
  <si>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</si>
  <si>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</si>
  <si>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</si>
  <si>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</si>
  <si>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</si>
  <si>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</si>
  <si>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</si>
  <si>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</si>
  <si>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</si>
  <si>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</si>
  <si>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</si>
  <si>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</si>
  <si>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</si>
  <si>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</si>
  <si>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</si>
  <si>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</si>
  <si>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</si>
  <si>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</si>
  <si>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</si>
  <si>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</si>
  <si>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</si>
  <si>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</si>
  <si>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</si>
  <si>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</si>
  <si>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</si>
  <si>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</si>
  <si>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</si>
  <si>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</si>
  <si>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</si>
  <si>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</si>
  <si>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</si>
  <si>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</si>
  <si>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</si>
  <si>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</si>
  <si>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</si>
  <si>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</si>
  <si>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</si>
  <si>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</si>
  <si>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</si>
  <si>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</si>
  <si>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</si>
  <si>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</si>
  <si>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</si>
  <si>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</si>
  <si>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</si>
  <si>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</si>
  <si>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</si>
  <si>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</si>
  <si>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</si>
  <si>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</si>
  <si>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</si>
  <si>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</si>
  <si>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</si>
  <si>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</si>
  <si>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</si>
  <si>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</si>
  <si>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</si>
  <si>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</si>
  <si>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</si>
  <si>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</si>
  <si>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</si>
  <si>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</si>
  <si>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</si>
  <si>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</si>
  <si>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</si>
  <si>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</si>
  <si>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</si>
  <si>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</si>
  <si>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</si>
  <si>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</si>
  <si>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</si>
  <si>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</si>
  <si>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</si>
  <si>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</si>
  <si>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</si>
  <si>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</si>
  <si>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</si>
  <si>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</si>
  <si>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</si>
  <si>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</si>
  <si>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</si>
  <si>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</si>
  <si>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</si>
  <si>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</si>
  <si>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</si>
  <si>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</si>
  <si>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</si>
  <si>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</si>
  <si>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</si>
  <si>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</si>
  <si>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</si>
  <si>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</si>
  <si>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</si>
  <si>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</si>
  <si>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</si>
  <si>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</si>
  <si>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</si>
  <si>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</si>
  <si>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</si>
  <si>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</si>
  <si>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</si>
  <si>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</si>
  <si>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</si>
  <si>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</si>
  <si>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</si>
  <si>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</si>
  <si>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</si>
  <si>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</si>
  <si>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</si>
  <si>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</si>
  <si>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</si>
  <si>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</si>
  <si>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</si>
  <si>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</si>
  <si>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</si>
  <si>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</si>
  <si>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</si>
  <si>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</si>
  <si>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</si>
  <si>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</si>
  <si>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</si>
  <si>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</si>
  <si>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</si>
  <si>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</si>
  <si>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</si>
  <si>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</si>
  <si>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</si>
  <si>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</si>
  <si>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</si>
  <si>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</si>
  <si>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</si>
  <si>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</si>
  <si>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</si>
  <si>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</si>
  <si>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</si>
  <si>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</si>
  <si>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</si>
  <si>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</si>
  <si>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</si>
  <si>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</si>
  <si>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</si>
  <si>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</si>
  <si>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</si>
  <si>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</si>
  <si>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</si>
  <si>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</si>
  <si>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</si>
  <si>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</si>
  <si>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</si>
  <si>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</si>
  <si>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</si>
  <si>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</si>
  <si>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</si>
  <si>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</si>
  <si>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</si>
  <si>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</si>
  <si>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</si>
  <si>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</si>
  <si>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</si>
  <si>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</si>
  <si>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</si>
  <si>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</si>
  <si>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</si>
  <si>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</si>
  <si>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</si>
  <si>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</si>
  <si>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</si>
  <si>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</si>
  <si>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</si>
  <si>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</si>
  <si>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</si>
  <si>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</si>
  <si>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</si>
  <si>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</si>
  <si>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</si>
  <si>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</si>
  <si>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</si>
  <si>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</si>
  <si>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</si>
  <si>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</si>
  <si>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</si>
  <si>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</si>
  <si>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</si>
  <si>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</si>
  <si>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</si>
  <si>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</si>
  <si>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</si>
  <si>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</si>
  <si>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</si>
  <si>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</si>
  <si>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</si>
  <si>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</si>
  <si>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</si>
  <si>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</si>
  <si>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</si>
  <si>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</si>
  <si>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</si>
  <si>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</si>
  <si>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</si>
  <si>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</si>
  <si>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</si>
  <si>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</si>
  <si>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</si>
  <si>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</si>
  <si>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</si>
  <si>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</si>
  <si>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</si>
  <si>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</si>
  <si>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</si>
  <si>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</si>
  <si>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</si>
  <si>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</si>
  <si>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</si>
  <si>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</si>
  <si>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</si>
  <si>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</si>
  <si>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</si>
  <si>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</si>
  <si>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</si>
  <si>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</si>
  <si>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</si>
  <si>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</si>
  <si>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</si>
  <si>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</si>
  <si>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</si>
  <si>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</si>
  <si>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</si>
  <si>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</si>
  <si>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</si>
  <si>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</si>
  <si>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</si>
  <si>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</si>
  <si>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</si>
  <si>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</si>
  <si>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</si>
  <si>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</si>
  <si>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</si>
  <si>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</si>
  <si>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</si>
  <si>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</si>
  <si>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</si>
  <si>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</si>
  <si>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</si>
  <si>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</si>
  <si>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</si>
  <si>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</si>
  <si>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</si>
  <si>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</si>
  <si>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</si>
  <si>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</si>
  <si>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</si>
  <si>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</si>
  <si>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</si>
  <si>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</si>
  <si>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</si>
  <si>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</si>
  <si>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</si>
  <si>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</si>
  <si>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</si>
  <si>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</si>
  <si>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</si>
  <si>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</si>
  <si>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</si>
  <si>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</si>
  <si>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</si>
  <si>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</si>
  <si>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</si>
  <si>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</si>
  <si>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</si>
  <si>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</si>
  <si>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</si>
  <si>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</si>
  <si>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</si>
  <si>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</si>
  <si>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</si>
  <si>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</si>
  <si>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</si>
  <si>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</si>
  <si>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</si>
  <si>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</si>
  <si>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</si>
  <si>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</si>
  <si>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</si>
  <si>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</si>
  <si>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</si>
  <si>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</si>
  <si>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</si>
  <si>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</si>
  <si>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</si>
  <si>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</si>
  <si>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</si>
  <si>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</si>
  <si>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</si>
  <si>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</si>
  <si>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</si>
  <si>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</si>
  <si>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</si>
  <si>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</si>
  <si>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</si>
  <si>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</si>
  <si>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</si>
  <si>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</si>
  <si>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</si>
  <si>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</si>
  <si>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</si>
  <si>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</si>
  <si>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</si>
  <si>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</si>
  <si>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</si>
  <si>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</si>
  <si>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</si>
  <si>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</si>
  <si>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</si>
  <si>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</si>
  <si>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</si>
  <si>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</si>
  <si>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</si>
  <si>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</si>
  <si>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</si>
  <si>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</si>
  <si>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</si>
  <si>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</si>
  <si>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</si>
  <si>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</si>
  <si>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</si>
  <si>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</si>
  <si>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</si>
  <si>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</si>
  <si>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</si>
  <si>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</si>
  <si>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</si>
  <si>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</si>
  <si>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</si>
  <si>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</si>
  <si>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</si>
  <si>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</si>
  <si>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</si>
  <si>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</si>
  <si>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</si>
  <si>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</si>
  <si>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</si>
  <si>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</si>
  <si>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</si>
  <si>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</si>
  <si>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</si>
  <si>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</si>
  <si>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</si>
  <si>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</si>
  <si>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</si>
  <si>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</si>
  <si>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</si>
  <si>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</si>
  <si>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</si>
  <si>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</si>
  <si>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</si>
  <si>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</si>
  <si>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</si>
  <si>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</si>
  <si>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</si>
  <si>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</si>
  <si>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</si>
  <si>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</si>
  <si>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</si>
  <si>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</si>
  <si>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</si>
  <si>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</si>
  <si>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</si>
  <si>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</si>
  <si>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</si>
  <si>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</si>
  <si>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</si>
  <si>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</si>
  <si>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</si>
  <si>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</si>
  <si>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</si>
  <si>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</si>
  <si>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</si>
  <si>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</si>
  <si>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</si>
  <si>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</si>
  <si>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</si>
  <si>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</si>
  <si>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</si>
  <si>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</si>
  <si>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</si>
  <si>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</si>
  <si>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</si>
  <si>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</si>
  <si>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</si>
  <si>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</si>
  <si>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</si>
  <si>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</si>
  <si>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</si>
  <si>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</si>
  <si>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</si>
  <si>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</si>
  <si>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</si>
  <si>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</si>
  <si>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</si>
  <si>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</si>
  <si>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</si>
  <si>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</si>
  <si>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</si>
  <si>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</si>
  <si>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</si>
  <si>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</si>
  <si>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</si>
  <si>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</si>
  <si>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</si>
  <si>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</si>
  <si>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</si>
  <si>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</si>
  <si>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</si>
  <si>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</si>
  <si>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</si>
  <si>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</si>
  <si>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</si>
  <si>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</si>
  <si>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</si>
  <si>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</si>
  <si>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</si>
  <si>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</si>
  <si>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</si>
  <si>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</si>
  <si>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</si>
  <si>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</si>
  <si>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</si>
  <si>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</si>
  <si>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</si>
  <si>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</si>
  <si>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</si>
  <si>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</si>
  <si>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</si>
  <si>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</si>
  <si>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</si>
  <si>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</si>
  <si>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</si>
  <si>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</si>
  <si>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</si>
  <si>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</si>
  <si>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</si>
  <si>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</si>
  <si>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</si>
  <si>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</si>
  <si>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</si>
  <si>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</si>
  <si>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</si>
  <si>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</si>
  <si>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</si>
  <si>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</si>
  <si>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</si>
  <si>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</si>
  <si>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</si>
  <si>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</si>
  <si>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</si>
  <si>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</si>
  <si>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</si>
  <si>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</si>
  <si>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</si>
  <si>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</si>
  <si>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</si>
  <si>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</si>
  <si>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</si>
  <si>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</si>
  <si>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</si>
  <si>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</si>
  <si>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</si>
  <si>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</si>
  <si>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</si>
  <si>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</si>
  <si>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</si>
  <si>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</si>
  <si>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</si>
  <si>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</si>
  <si>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</si>
  <si>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</si>
  <si>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</si>
  <si>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</si>
  <si>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</si>
  <si>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</si>
  <si>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</si>
  <si>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</si>
  <si>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</si>
  <si>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</si>
  <si>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</si>
  <si>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</si>
  <si>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</si>
  <si>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</si>
  <si>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</si>
  <si>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</si>
  <si>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</si>
  <si>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</si>
  <si>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</si>
  <si>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</si>
  <si>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</si>
  <si>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</si>
  <si>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</si>
  <si>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</si>
  <si>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</si>
  <si>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</si>
  <si>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</si>
  <si>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</si>
  <si>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</si>
  <si>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</si>
  <si>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</si>
  <si>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</si>
  <si>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</si>
  <si>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</si>
  <si>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</si>
  <si>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</si>
  <si>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</si>
  <si>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</si>
  <si>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</si>
  <si>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</si>
  <si>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</si>
  <si>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</si>
  <si>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</si>
  <si>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</si>
  <si>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</si>
  <si>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</si>
  <si>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</si>
  <si>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</si>
  <si>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</si>
  <si>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</si>
  <si>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</si>
  <si>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</si>
  <si>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</si>
  <si>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</si>
  <si>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</si>
  <si>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</si>
  <si>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</si>
  <si>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</si>
  <si>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</si>
  <si>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</si>
  <si>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</si>
  <si>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</si>
  <si>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</si>
  <si>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</si>
  <si>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</si>
  <si>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</si>
  <si>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</si>
  <si>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</si>
  <si>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</si>
  <si>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</si>
  <si>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</si>
  <si>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</si>
  <si>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</si>
  <si>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</si>
  <si>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</si>
  <si>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</si>
  <si>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</si>
  <si>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</si>
  <si>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</si>
  <si>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</si>
  <si>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</si>
  <si>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</si>
  <si>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</si>
  <si>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</si>
  <si>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</si>
  <si>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</si>
  <si>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</si>
  <si>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</si>
  <si>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</si>
  <si>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</si>
  <si>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</si>
  <si>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</si>
  <si>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</si>
  <si>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</si>
  <si>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</si>
  <si>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</si>
  <si>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</si>
  <si>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</si>
  <si>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</si>
  <si>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</si>
  <si>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</si>
  <si>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</si>
  <si>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</si>
  <si>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</si>
  <si>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</si>
  <si>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</si>
  <si>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</si>
  <si>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</si>
  <si>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</si>
  <si>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</si>
  <si>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</si>
  <si>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</si>
  <si>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</si>
  <si>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</si>
  <si>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</si>
  <si>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</si>
  <si>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</si>
  <si>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</si>
  <si>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</si>
  <si>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</si>
  <si>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</si>
  <si>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</si>
  <si>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</si>
  <si>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</si>
  <si>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</si>
  <si>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</si>
  <si>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</si>
  <si>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</si>
  <si>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</si>
  <si>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</si>
  <si>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</si>
  <si>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</si>
  <si>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</si>
  <si>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</si>
  <si>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</si>
  <si>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</si>
  <si>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</si>
  <si>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</si>
  <si>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</si>
  <si>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</si>
  <si>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</si>
  <si>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</si>
  <si>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</si>
  <si>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</si>
  <si>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</si>
  <si>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</si>
  <si>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</si>
  <si>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</si>
  <si>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</si>
  <si>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</si>
  <si>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</si>
  <si>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</si>
  <si>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</si>
  <si>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</si>
  <si>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</si>
  <si>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</si>
  <si>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</si>
  <si>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</si>
  <si>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</si>
  <si>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</si>
  <si>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</si>
  <si>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</si>
  <si>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</si>
  <si>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</si>
  <si>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</si>
  <si>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</si>
  <si>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</si>
  <si>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</si>
  <si>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</si>
  <si>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</si>
  <si>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</si>
  <si>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</si>
  <si>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</si>
  <si>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</si>
  <si>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</si>
  <si>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</si>
  <si>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</si>
  <si>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</si>
  <si>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</si>
  <si>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</si>
  <si>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</si>
  <si>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</si>
  <si>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</si>
  <si>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</si>
  <si>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</si>
  <si>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</si>
  <si>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</si>
  <si>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</si>
  <si>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</si>
  <si>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</si>
  <si>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</si>
  <si>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</si>
  <si>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</si>
  <si>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</si>
  <si>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</si>
  <si>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</si>
  <si>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</si>
  <si>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</si>
  <si>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</si>
  <si>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</si>
  <si>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</si>
  <si>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</si>
  <si>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</si>
  <si>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</si>
  <si>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</si>
  <si>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</si>
  <si>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</si>
  <si>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</si>
  <si>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</si>
  <si>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</si>
  <si>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</si>
  <si>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</si>
  <si>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</si>
  <si>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</si>
  <si>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</si>
  <si>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</si>
  <si>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</si>
  <si>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</si>
  <si>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</si>
  <si>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</si>
  <si>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</si>
  <si>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</si>
  <si>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</si>
  <si>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</si>
  <si>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</si>
  <si>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</si>
  <si>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</si>
  <si>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</si>
  <si>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</si>
  <si>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</si>
  <si>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</si>
  <si>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</si>
  <si>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</si>
  <si>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</si>
  <si>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</si>
  <si>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</si>
  <si>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</si>
  <si>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</si>
  <si>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</si>
  <si>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</si>
  <si>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</si>
  <si>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</si>
  <si>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</si>
  <si>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</si>
  <si>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</si>
  <si>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</si>
  <si>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</si>
  <si>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</si>
  <si>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</si>
  <si>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</si>
  <si>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</si>
  <si>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</si>
  <si>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</si>
  <si>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</si>
  <si>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</si>
  <si>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</si>
  <si>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</si>
  <si>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</si>
  <si>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</si>
  <si>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</si>
  <si>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</si>
  <si>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</si>
  <si>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</si>
  <si>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</si>
  <si>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</si>
  <si>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</si>
  <si>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</si>
  <si>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</si>
  <si>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</si>
  <si>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</si>
  <si>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</si>
  <si>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</si>
  <si>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</si>
  <si>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</si>
  <si>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</si>
  <si>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</si>
  <si>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</si>
  <si>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</si>
  <si>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</si>
  <si>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</si>
  <si>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</si>
  <si>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</si>
  <si>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</si>
  <si>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</si>
  <si>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</si>
  <si>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</si>
  <si>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</si>
  <si>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</si>
  <si>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</si>
  <si>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</si>
  <si>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</si>
  <si>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</si>
  <si>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</si>
  <si>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</si>
  <si>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</si>
  <si>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</si>
  <si>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</si>
  <si>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</si>
  <si>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</si>
  <si>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</si>
  <si>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</si>
  <si>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</si>
  <si>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</si>
  <si>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</si>
  <si>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</si>
  <si>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</si>
  <si>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</si>
  <si>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</si>
  <si>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</si>
  <si>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</si>
  <si>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</si>
  <si>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</si>
  <si>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</si>
  <si>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</si>
  <si>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</si>
  <si>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</si>
  <si>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</si>
  <si>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</si>
  <si>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</si>
  <si>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</si>
  <si>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</si>
  <si>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</si>
  <si>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</si>
  <si>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</si>
  <si>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</si>
  <si>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</si>
  <si>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</si>
  <si>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</si>
  <si>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</si>
  <si>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</si>
  <si>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</si>
  <si>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</si>
  <si>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</si>
  <si>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</si>
  <si>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</si>
  <si>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</si>
  <si>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</si>
  <si>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</si>
  <si>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</si>
  <si>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</si>
  <si>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</si>
  <si>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</si>
  <si>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</si>
  <si>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</si>
  <si>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</si>
  <si>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</si>
  <si>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</si>
  <si>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</si>
  <si>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</si>
  <si>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</si>
  <si>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</si>
  <si>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</si>
  <si>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</si>
  <si>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</si>
  <si>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</si>
  <si>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</si>
  <si>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</si>
  <si>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</si>
  <si>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</si>
  <si>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</si>
  <si>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</si>
  <si>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</si>
  <si>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</si>
  <si>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</si>
  <si>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</si>
  <si>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</si>
  <si>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</si>
  <si>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</si>
  <si>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</si>
  <si>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</si>
  <si>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</si>
  <si>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</si>
  <si>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</si>
  <si>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</si>
  <si>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</si>
  <si>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</si>
  <si>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</si>
  <si>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</si>
  <si>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</si>
  <si>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</si>
  <si>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</si>
  <si>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</si>
  <si>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</si>
  <si>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</si>
  <si>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</si>
  <si>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</si>
  <si>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</si>
  <si>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</si>
  <si>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</si>
  <si>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</si>
  <si>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</si>
  <si>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</si>
  <si>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</si>
  <si>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</si>
  <si>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</si>
  <si>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</si>
  <si>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</si>
  <si>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</si>
  <si>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</si>
  <si>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</si>
  <si>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</si>
  <si>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</si>
  <si>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</si>
  <si>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</si>
  <si>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</si>
  <si>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</si>
  <si>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</si>
  <si>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</si>
  <si>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</si>
  <si>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</si>
  <si>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</si>
  <si>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</si>
  <si>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</si>
  <si>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</si>
  <si>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</si>
  <si>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</si>
  <si>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</si>
  <si>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</si>
  <si>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</si>
  <si>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</si>
  <si>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</si>
  <si>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</si>
  <si>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</si>
  <si>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</si>
  <si>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</si>
  <si>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</si>
  <si>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</si>
  <si>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</si>
  <si>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</si>
  <si>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</si>
  <si>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</si>
  <si>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</si>
  <si>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</si>
  <si>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</si>
  <si>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</si>
  <si>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</si>
  <si>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</si>
  <si>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</si>
  <si>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</si>
  <si>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</si>
  <si>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</si>
  <si>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</si>
  <si>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</si>
  <si>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</si>
  <si>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</si>
  <si>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</si>
  <si>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</si>
  <si>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</si>
  <si>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</si>
  <si>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</si>
  <si>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</si>
  <si>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</si>
  <si>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</si>
  <si>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</si>
  <si>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</si>
  <si>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</si>
  <si>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</si>
  <si>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</si>
  <si>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</si>
  <si>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</si>
  <si>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</si>
  <si>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</si>
  <si>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</si>
  <si>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</si>
  <si>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</si>
  <si>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</si>
  <si>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</si>
  <si>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</si>
  <si>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</si>
  <si>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</si>
  <si>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</si>
  <si>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</si>
  <si>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</si>
  <si>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</si>
  <si>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</si>
  <si>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</si>
  <si>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</si>
  <si>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</si>
  <si>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</si>
  <si>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</si>
  <si>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</si>
  <si>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</si>
  <si>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</si>
  <si>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</si>
  <si>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</si>
  <si>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</si>
  <si>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</si>
  <si>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</si>
  <si>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</si>
  <si>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</si>
  <si>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</si>
  <si>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</si>
  <si>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</si>
  <si>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</si>
  <si>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</si>
  <si>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</si>
  <si>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</si>
  <si>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</si>
  <si>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</si>
  <si>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</si>
  <si>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</si>
  <si>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</si>
  <si>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</si>
  <si>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</si>
  <si>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</si>
  <si>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</si>
  <si>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</si>
  <si>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</si>
  <si>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</si>
  <si>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</si>
  <si>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</si>
  <si>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</si>
  <si>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</si>
  <si>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</si>
  <si>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</si>
  <si>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</si>
  <si>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</si>
  <si>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</si>
  <si>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</si>
  <si>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</si>
  <si>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</si>
  <si>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</si>
  <si>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</si>
  <si>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</si>
  <si>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</si>
  <si>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</si>
  <si>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</si>
  <si>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</si>
  <si>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</si>
  <si>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</si>
  <si>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</si>
  <si>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</si>
  <si>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</si>
  <si>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</si>
  <si>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</si>
  <si>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</si>
  <si>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</si>
  <si>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</si>
  <si>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</si>
  <si>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</si>
  <si>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</si>
  <si>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</si>
  <si>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</si>
  <si>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</si>
  <si>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</si>
  <si>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</si>
  <si>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</si>
  <si>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</si>
  <si>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</si>
  <si>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</si>
  <si>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</si>
  <si>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</si>
  <si>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</si>
  <si>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</si>
  <si>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</si>
  <si>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</si>
  <si>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</si>
  <si>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</si>
  <si>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</si>
  <si>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</si>
  <si>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</si>
  <si>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</si>
  <si>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</si>
  <si>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</si>
  <si>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</si>
  <si>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</si>
  <si>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</si>
  <si>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</si>
  <si>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</si>
  <si>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</si>
  <si>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</si>
  <si>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</si>
  <si>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</si>
  <si>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</si>
  <si>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</si>
  <si>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</si>
  <si>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</si>
  <si>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</si>
  <si>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</si>
  <si>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</si>
  <si>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</si>
  <si>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</si>
  <si>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</si>
  <si>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</si>
  <si>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</si>
  <si>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</si>
  <si>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</si>
  <si>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</si>
  <si>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</si>
  <si>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</si>
  <si>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</si>
  <si>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</si>
  <si>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</si>
  <si>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</si>
  <si>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</si>
  <si>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</si>
  <si>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</si>
  <si>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</si>
  <si>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</si>
  <si>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</si>
  <si>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</si>
  <si>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</si>
  <si>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</si>
  <si>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</si>
  <si>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</si>
  <si>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</si>
  <si>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</si>
  <si>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</si>
  <si>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</si>
  <si>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</si>
  <si>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</si>
  <si>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</si>
  <si>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</si>
  <si>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</si>
  <si>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</si>
  <si>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</si>
  <si>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</si>
  <si>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</si>
  <si>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</si>
  <si>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</si>
  <si>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</si>
  <si>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</si>
  <si>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</si>
  <si>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</si>
  <si>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</si>
  <si>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</si>
  <si>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</si>
  <si>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</si>
  <si>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</si>
  <si>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</si>
  <si>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</si>
  <si>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</si>
  <si>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</si>
  <si>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</si>
  <si>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</si>
  <si>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</si>
  <si>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</si>
  <si>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</si>
  <si>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</si>
  <si>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</si>
  <si>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</si>
  <si>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</si>
  <si>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</si>
  <si>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</si>
  <si>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</si>
  <si>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</si>
  <si>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</si>
  <si>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</si>
  <si>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</si>
  <si>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</si>
  <si>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</si>
  <si>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</si>
  <si>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</si>
  <si>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</si>
  <si>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</si>
  <si>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</si>
  <si>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</si>
  <si>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</si>
  <si>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</si>
  <si>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</si>
  <si>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</si>
  <si>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</si>
  <si>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</si>
  <si>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</si>
  <si>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</si>
  <si>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</si>
  <si>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</si>
  <si>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</si>
  <si>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</si>
  <si>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</si>
  <si>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</si>
  <si>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</si>
  <si>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</si>
  <si>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</si>
  <si>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</si>
  <si>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</si>
  <si>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</si>
  <si>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</si>
  <si>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</si>
  <si>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</si>
  <si>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</si>
  <si>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</si>
  <si>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</si>
  <si>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</si>
  <si>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</si>
  <si>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</si>
  <si>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</si>
  <si>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</si>
  <si>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</si>
  <si>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</si>
  <si>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</si>
  <si>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</si>
  <si>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</si>
  <si>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</si>
  <si>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</si>
  <si>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</si>
  <si>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</si>
  <si>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</si>
  <si>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</si>
  <si>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</si>
  <si>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</si>
  <si>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</si>
  <si>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</si>
  <si>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</si>
  <si>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</si>
  <si>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</si>
  <si>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</si>
  <si>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</si>
  <si>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</si>
  <si>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</si>
  <si>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</si>
  <si>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</si>
  <si>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</si>
  <si>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</si>
  <si>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</si>
  <si>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</si>
  <si>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</si>
  <si>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</si>
  <si>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</si>
  <si>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</si>
  <si>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</si>
  <si>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</si>
  <si>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</si>
  <si>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</si>
  <si>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</si>
  <si>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</si>
  <si>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</si>
  <si>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</si>
  <si>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</si>
  <si>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</si>
  <si>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</si>
  <si>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</si>
  <si>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</si>
  <si>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</si>
  <si>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</si>
  <si>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</si>
  <si>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</si>
  <si>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</si>
  <si>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</si>
  <si>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</si>
  <si>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</si>
  <si>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</si>
  <si>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</si>
  <si>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</si>
  <si>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</si>
  <si>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</si>
  <si>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</si>
  <si>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</si>
  <si>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</si>
  <si>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</si>
  <si>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</si>
  <si>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</si>
  <si>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</si>
  <si>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</si>
  <si>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</si>
  <si>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</si>
  <si>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</si>
  <si>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</si>
  <si>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</si>
  <si>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</si>
  <si>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</si>
  <si>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</si>
  <si>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</si>
  <si>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</si>
  <si>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</si>
  <si>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</si>
  <si>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</si>
  <si>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</si>
  <si>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</si>
  <si>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</si>
  <si>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</si>
  <si>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</si>
  <si>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</si>
  <si>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</si>
  <si>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</si>
  <si>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</si>
  <si>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</si>
  <si>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</si>
  <si>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</si>
  <si>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</si>
  <si>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</si>
  <si>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</si>
  <si>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</si>
  <si>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</si>
  <si>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</si>
  <si>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</si>
  <si>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</si>
  <si>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</si>
  <si>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</si>
  <si>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</si>
  <si>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</si>
  <si>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</si>
  <si>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</si>
  <si>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</si>
  <si>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</si>
  <si>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</si>
  <si>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</si>
  <si>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</si>
  <si>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</si>
  <si>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</si>
  <si>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</si>
  <si>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</si>
  <si>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</si>
  <si>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</si>
  <si>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</si>
  <si>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</si>
  <si>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</si>
  <si>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</si>
  <si>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</si>
  <si>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</si>
  <si>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</si>
  <si>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</si>
  <si>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</si>
  <si>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</si>
  <si>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</si>
  <si>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</si>
  <si>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</si>
  <si>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</si>
  <si>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</si>
  <si>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</si>
  <si>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</si>
  <si>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</si>
  <si>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</si>
  <si>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</si>
  <si>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</si>
  <si>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</si>
  <si>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</si>
  <si>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</si>
  <si>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</si>
  <si>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</si>
  <si>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</si>
  <si>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</si>
  <si>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</si>
  <si>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</si>
  <si>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</si>
  <si>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</si>
  <si>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</si>
  <si>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</si>
  <si>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</si>
  <si>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</si>
  <si>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</si>
  <si>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</si>
  <si>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</si>
  <si>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</si>
  <si>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</si>
  <si>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</si>
  <si>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</si>
  <si>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</si>
  <si>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</si>
  <si>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</si>
  <si>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</si>
  <si>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</si>
  <si>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</si>
  <si>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</si>
  <si>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</si>
  <si>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</si>
  <si>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</si>
  <si>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</si>
  <si>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</si>
  <si>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</si>
  <si>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</si>
  <si>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</si>
  <si>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</si>
  <si>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</si>
  <si>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</si>
  <si>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</si>
  <si>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</si>
  <si>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</si>
  <si>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</si>
  <si>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</si>
  <si>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</si>
  <si>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</si>
  <si>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</si>
  <si>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</si>
  <si>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</si>
  <si>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</si>
  <si>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</si>
  <si>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</si>
  <si>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</si>
  <si>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</si>
  <si>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</si>
  <si>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</si>
  <si>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</si>
  <si>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</si>
  <si>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</si>
  <si>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</si>
  <si>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</si>
  <si>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</si>
  <si>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</si>
  <si>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</si>
  <si>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</si>
  <si>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</si>
  <si>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</si>
  <si>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</si>
  <si>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</si>
  <si>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</si>
  <si>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</si>
  <si>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</si>
  <si>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</si>
  <si>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</si>
  <si>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</si>
  <si>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</si>
  <si>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</si>
  <si>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</si>
  <si>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</si>
  <si>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</si>
  <si>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</si>
  <si>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</si>
  <si>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</si>
  <si>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</si>
  <si>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</si>
  <si>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</si>
  <si>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</si>
  <si>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</si>
  <si>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</si>
  <si>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</si>
  <si>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</si>
  <si>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</si>
  <si>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</si>
  <si>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</si>
  <si>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</si>
  <si>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</si>
  <si>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</si>
  <si>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</si>
  <si>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</si>
  <si>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</si>
  <si>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</si>
  <si>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</si>
  <si>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</si>
  <si>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</si>
  <si>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</si>
  <si>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</si>
  <si>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</si>
  <si>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</si>
  <si>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</si>
  <si>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</si>
  <si>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</si>
  <si>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</si>
  <si>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</si>
  <si>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</si>
  <si>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</si>
  <si>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</si>
  <si>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</si>
  <si>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</si>
  <si>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</si>
  <si>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</si>
  <si>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</si>
  <si>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</si>
  <si>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</si>
  <si>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</si>
  <si>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</si>
  <si>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</si>
  <si>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</si>
  <si>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</si>
  <si>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</si>
  <si>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</si>
  <si>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</si>
  <si>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</si>
  <si>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</si>
  <si>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</si>
  <si>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</si>
  <si>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</si>
  <si>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</si>
  <si>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</si>
  <si>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</si>
  <si>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</si>
  <si>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</si>
  <si>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</si>
  <si>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</si>
  <si>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</si>
  <si>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</si>
  <si>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</si>
  <si>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</si>
  <si>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</si>
  <si>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</si>
  <si>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</si>
  <si>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</si>
  <si>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</si>
  <si>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</si>
  <si>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</si>
  <si>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</si>
  <si>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</si>
  <si>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</si>
  <si>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</si>
  <si>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</si>
  <si>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</si>
  <si>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</si>
  <si>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</si>
  <si>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</si>
  <si>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</si>
  <si>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</si>
  <si>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</si>
  <si>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</si>
  <si>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</si>
  <si>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</si>
  <si>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</si>
  <si>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</si>
  <si>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</si>
  <si>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</si>
  <si>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</si>
  <si>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</si>
  <si>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</si>
  <si>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</si>
  <si>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</si>
  <si>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</si>
  <si>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</si>
  <si>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</si>
  <si>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</si>
  <si>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</si>
  <si>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</si>
  <si>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</si>
  <si>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</si>
  <si>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</si>
  <si>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</si>
  <si>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</si>
  <si>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</si>
  <si>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</si>
  <si>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</si>
  <si>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</si>
  <si>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</si>
  <si>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</si>
  <si>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</si>
  <si>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</si>
  <si>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</si>
  <si>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</si>
  <si>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</si>
  <si>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</si>
  <si>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</si>
  <si>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</si>
  <si>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</si>
  <si>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</si>
  <si>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</si>
  <si>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</si>
  <si>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</si>
  <si>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</si>
  <si>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</si>
  <si>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</si>
  <si>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</si>
  <si>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</si>
  <si>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</si>
  <si>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</si>
  <si>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</si>
  <si>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</si>
  <si>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</si>
  <si>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</si>
  <si>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</si>
  <si>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</si>
  <si>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</si>
  <si>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</si>
  <si>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</si>
  <si>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</si>
  <si>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</si>
  <si>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</si>
  <si>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</si>
  <si>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</si>
  <si>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</si>
  <si>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</si>
  <si>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</si>
  <si>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</si>
  <si>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</si>
  <si>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</si>
  <si>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</si>
  <si>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</si>
  <si>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</si>
  <si>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</si>
  <si>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</si>
  <si>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</si>
  <si>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</si>
  <si>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</si>
  <si>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</si>
  <si>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</si>
  <si>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</si>
  <si>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</si>
  <si>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</si>
  <si>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</si>
  <si>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</si>
  <si>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</si>
  <si>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</si>
  <si>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</si>
  <si>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</si>
  <si>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</si>
  <si>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</si>
  <si>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</si>
  <si>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</si>
  <si>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</si>
  <si>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</si>
  <si>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</si>
  <si>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</si>
  <si>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</si>
  <si>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</si>
  <si>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</si>
  <si>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</si>
  <si>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</si>
  <si>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</si>
  <si>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</si>
  <si>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</si>
  <si>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</si>
  <si>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</si>
  <si>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</si>
  <si>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</si>
  <si>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</si>
  <si>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</si>
  <si>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</si>
  <si>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</si>
  <si>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</si>
  <si>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</si>
  <si>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</si>
  <si>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</si>
  <si>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</si>
  <si>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</si>
  <si>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</si>
  <si>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</si>
  <si>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</si>
  <si>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</si>
  <si>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</si>
  <si>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</si>
  <si>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</si>
  <si>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</si>
  <si>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</si>
  <si>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</si>
  <si>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</si>
  <si>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</si>
  <si>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</si>
  <si>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</si>
  <si>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</si>
  <si>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</si>
  <si>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</si>
  <si>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</si>
  <si>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</si>
  <si>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</si>
  <si>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</si>
  <si>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</si>
  <si>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</si>
  <si>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</si>
  <si>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</si>
  <si>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</si>
  <si>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</si>
  <si>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</si>
  <si>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</si>
  <si>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</si>
  <si>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</si>
  <si>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</si>
  <si>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</si>
  <si>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</si>
  <si>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</si>
  <si>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</si>
  <si>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</si>
  <si>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</si>
  <si>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</si>
  <si>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</si>
  <si>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</si>
  <si>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</si>
  <si>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</si>
  <si>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</si>
  <si>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</si>
  <si>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</si>
  <si>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</si>
  <si>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</si>
  <si>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</si>
  <si>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</si>
  <si>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</si>
  <si>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</si>
  <si>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</si>
  <si>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</si>
  <si>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</si>
  <si>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</si>
  <si>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</si>
  <si>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</si>
  <si>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</si>
  <si>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</si>
  <si>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</si>
  <si>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</si>
  <si>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</si>
  <si>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</si>
  <si>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</si>
  <si>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</si>
  <si>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</si>
  <si>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</si>
  <si>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</si>
  <si>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</si>
  <si>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</si>
  <si>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</si>
  <si>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</si>
  <si>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</si>
  <si>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</si>
  <si>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</si>
  <si>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</si>
  <si>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</si>
  <si>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</si>
  <si>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</si>
  <si>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</si>
  <si>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</si>
  <si>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</si>
  <si>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</si>
  <si>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</si>
  <si>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</si>
  <si>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</si>
  <si>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</si>
  <si>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</si>
  <si>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</si>
  <si>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</si>
  <si>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</si>
  <si>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</si>
  <si>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</si>
  <si>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</si>
  <si>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</si>
  <si>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</si>
  <si>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</si>
  <si>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</si>
  <si>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</si>
  <si>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</si>
  <si>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</si>
  <si>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</si>
  <si>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</si>
  <si>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</si>
  <si>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</si>
  <si>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</si>
  <si>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</si>
  <si>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</si>
  <si>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</si>
  <si>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</si>
  <si>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</si>
  <si>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</si>
  <si>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</si>
  <si>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</si>
  <si>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</si>
  <si>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</si>
  <si>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</si>
  <si>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</si>
  <si>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</si>
  <si>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</si>
  <si>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</si>
  <si>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</si>
  <si>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</si>
  <si>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</si>
  <si>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</si>
  <si>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</si>
  <si>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</si>
  <si>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</si>
  <si>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</si>
  <si>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</si>
  <si>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</si>
  <si>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</si>
  <si>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</si>
  <si>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</si>
  <si>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</si>
  <si>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</si>
  <si>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</si>
  <si>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</si>
  <si>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</si>
  <si>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</si>
  <si>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</si>
  <si>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</si>
  <si>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</si>
  <si>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</si>
  <si>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</si>
  <si>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</si>
  <si>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</si>
  <si>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</si>
  <si>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</si>
  <si>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</si>
  <si>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</si>
  <si>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</si>
  <si>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</si>
  <si>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</si>
  <si>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</si>
  <si>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</si>
  <si>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</si>
  <si>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</si>
  <si>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</si>
  <si>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</si>
  <si>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</si>
  <si>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</si>
  <si>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</si>
  <si>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</si>
  <si>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</si>
  <si>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</si>
  <si>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</si>
  <si>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</si>
  <si>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</si>
  <si>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</si>
  <si>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</si>
  <si>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</si>
  <si>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</si>
  <si>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</si>
  <si>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</si>
  <si>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</si>
  <si>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</si>
  <si>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</si>
  <si>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</si>
  <si>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</si>
  <si>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</si>
  <si>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</si>
  <si>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</si>
  <si>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</si>
  <si>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</si>
  <si>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</si>
  <si>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</si>
  <si>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</si>
  <si>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</si>
  <si>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</si>
  <si>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</si>
  <si>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</si>
  <si>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</si>
  <si>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</si>
  <si>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</si>
  <si>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</si>
  <si>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</si>
  <si>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</si>
  <si>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</si>
  <si>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</si>
  <si>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</si>
  <si>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</si>
  <si>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</si>
  <si>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</si>
  <si>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</si>
  <si>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</si>
  <si>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</si>
  <si>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</si>
  <si>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</si>
  <si>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</si>
  <si>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</si>
  <si>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</si>
  <si>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</si>
  <si>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</si>
  <si>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</si>
  <si>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</si>
  <si>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</si>
  <si>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</si>
  <si>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</si>
  <si>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</si>
  <si>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</si>
  <si>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</si>
  <si>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</si>
  <si>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</si>
  <si>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</si>
  <si>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</si>
  <si>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</si>
  <si>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</si>
  <si>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</si>
  <si>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</si>
  <si>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</si>
  <si>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</si>
  <si>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</si>
  <si>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</si>
  <si>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</si>
  <si>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</si>
  <si>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</si>
  <si>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</si>
  <si>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</si>
  <si>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</si>
  <si>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</si>
  <si>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</si>
  <si>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</si>
  <si>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</si>
  <si>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</si>
  <si>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</si>
  <si>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</si>
  <si>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</si>
  <si>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</si>
  <si>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</si>
  <si>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</si>
  <si>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</si>
  <si>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</si>
  <si>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</si>
  <si>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</si>
  <si>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</si>
  <si>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</si>
  <si>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</si>
  <si>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</si>
  <si>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</si>
  <si>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</si>
  <si>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</si>
  <si>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</si>
  <si>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</si>
  <si>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</si>
  <si>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</si>
  <si>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</si>
  <si>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</si>
  <si>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</si>
  <si>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</si>
  <si>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</si>
  <si>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</si>
  <si>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</si>
  <si>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</si>
  <si>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</si>
  <si>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</si>
  <si>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</si>
  <si>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</si>
  <si>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</si>
  <si>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</si>
  <si>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</si>
  <si>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</si>
  <si>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</si>
  <si>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</si>
  <si>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</si>
  <si>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</si>
  <si>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</si>
  <si>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</si>
  <si>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</si>
  <si>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</si>
  <si>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</si>
  <si>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</si>
  <si>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</si>
  <si>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</si>
  <si>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</si>
  <si>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</si>
  <si>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</si>
  <si>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</si>
  <si>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</si>
  <si>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</si>
  <si>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</si>
  <si>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</si>
  <si>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</si>
  <si>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</si>
  <si>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</si>
  <si>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</si>
  <si>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</si>
  <si>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</si>
  <si>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</si>
  <si>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</si>
  <si>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</si>
  <si>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</si>
  <si>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</si>
  <si>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</si>
  <si>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</si>
  <si>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</si>
  <si>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</si>
  <si>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</si>
  <si>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</si>
  <si>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</si>
  <si>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</si>
  <si>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</si>
  <si>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</si>
  <si>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</si>
  <si>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</si>
  <si>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</si>
  <si>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</si>
  <si>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</si>
  <si>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</si>
  <si>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</si>
  <si>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</si>
  <si>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</si>
  <si>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</si>
  <si>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</si>
  <si>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</si>
  <si>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</si>
  <si>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</si>
  <si>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</si>
  <si>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</si>
  <si>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</si>
  <si>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</si>
  <si>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</si>
  <si>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</si>
  <si>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</si>
  <si>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</si>
  <si>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</si>
  <si>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</si>
  <si>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</si>
  <si>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</si>
  <si>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</si>
  <si>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</si>
  <si>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</si>
  <si>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</si>
  <si>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</si>
  <si>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</si>
  <si>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</si>
  <si>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</si>
  <si>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</si>
  <si>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</si>
  <si>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</si>
  <si>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</si>
  <si>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</si>
  <si>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</si>
  <si>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</si>
  <si>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</si>
  <si>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</si>
  <si>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</si>
  <si>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</si>
  <si>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</si>
  <si>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</si>
  <si>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</si>
  <si>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</si>
  <si>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</si>
  <si>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</si>
  <si>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</si>
  <si>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</si>
  <si>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</si>
  <si>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</si>
  <si>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</si>
  <si>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</si>
  <si>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</si>
  <si>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</si>
  <si>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</si>
  <si>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</si>
  <si>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</si>
  <si>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</si>
  <si>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</si>
  <si>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</si>
  <si>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</si>
  <si>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</si>
  <si>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</si>
  <si>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</si>
  <si>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</si>
  <si>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</si>
  <si>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</si>
  <si>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</si>
  <si>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</si>
  <si>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</si>
  <si>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</si>
  <si>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</si>
  <si>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</si>
  <si>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</si>
  <si>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</si>
  <si>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</si>
  <si>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</si>
  <si>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</si>
  <si>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</si>
  <si>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</si>
  <si>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</si>
  <si>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</si>
  <si>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</si>
  <si>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</si>
  <si>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</si>
  <si>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</si>
  <si>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</si>
  <si>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</si>
  <si>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</si>
  <si>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</si>
  <si>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</si>
  <si>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</si>
  <si>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</si>
  <si>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</si>
  <si>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</si>
  <si>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</si>
  <si>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</si>
  <si>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</si>
  <si>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</si>
  <si>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</si>
  <si>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</si>
  <si>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</si>
  <si>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</si>
  <si>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</si>
  <si>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</si>
  <si>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</si>
  <si>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</si>
  <si>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</si>
  <si>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</si>
  <si>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</si>
  <si>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</si>
  <si>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</si>
  <si>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</si>
  <si>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</si>
  <si>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</si>
  <si>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</si>
  <si>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</si>
  <si>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</si>
  <si>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</si>
  <si>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</si>
  <si>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</si>
  <si>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</si>
  <si>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</si>
  <si>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</si>
  <si>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</si>
  <si>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</si>
  <si>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</si>
  <si>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</si>
  <si>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</si>
  <si>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</si>
  <si>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</si>
  <si>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</si>
  <si>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</si>
  <si>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</si>
  <si>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</si>
  <si>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</si>
  <si>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</si>
  <si>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</si>
  <si>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</si>
  <si>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</si>
  <si>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</si>
  <si>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</si>
  <si>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</si>
  <si>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</si>
  <si>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</si>
  <si>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</si>
  <si>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</si>
  <si>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</si>
  <si>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</si>
  <si>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</si>
  <si>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</si>
  <si>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</si>
  <si>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</si>
  <si>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</si>
  <si>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</si>
  <si>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</si>
  <si>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</si>
  <si>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</si>
  <si>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</si>
  <si>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</si>
  <si>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</si>
  <si>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</si>
  <si>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</si>
  <si>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</si>
  <si>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</si>
  <si>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</si>
  <si>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</si>
  <si>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</si>
  <si>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</si>
  <si>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</si>
  <si>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</si>
  <si>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</si>
  <si>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</si>
  <si>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</si>
  <si>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</si>
  <si>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</si>
  <si>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</si>
  <si>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</si>
  <si>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</si>
  <si>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</si>
  <si>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</si>
  <si>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</si>
  <si>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</si>
  <si>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</si>
  <si>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</si>
  <si>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</si>
  <si>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</si>
  <si>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</si>
  <si>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</si>
  <si>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</si>
  <si>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</si>
  <si>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</si>
  <si>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</si>
  <si>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</si>
  <si>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</si>
  <si>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</si>
  <si>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</si>
  <si>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</si>
  <si>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</si>
  <si>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</si>
  <si>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</si>
  <si>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</si>
  <si>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</si>
  <si>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</si>
  <si>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</si>
  <si>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</si>
  <si>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</si>
  <si>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</si>
  <si>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</si>
  <si>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</si>
  <si>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</si>
  <si>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</si>
  <si>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</si>
  <si>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</si>
  <si>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</si>
  <si>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</si>
  <si>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</si>
  <si>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</si>
  <si>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</si>
  <si>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</si>
  <si>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</si>
  <si>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</si>
  <si>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</si>
  <si>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</si>
  <si>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</si>
  <si>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</si>
  <si>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</si>
  <si>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</si>
  <si>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</si>
  <si>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</si>
  <si>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</si>
  <si>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</si>
  <si>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</si>
  <si>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</si>
  <si>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</si>
  <si>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</si>
  <si>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</si>
  <si>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</si>
  <si>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</si>
  <si>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</si>
  <si>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</si>
  <si>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</si>
  <si>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</si>
  <si>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</si>
  <si>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</si>
  <si>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</si>
  <si>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</si>
  <si>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</si>
  <si>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</si>
  <si>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</si>
  <si>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</si>
  <si>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</si>
  <si>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</si>
  <si>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</si>
  <si>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</si>
  <si>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</si>
  <si>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</si>
  <si>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</si>
  <si>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</si>
  <si>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</si>
  <si>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</si>
  <si>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</si>
  <si>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</si>
  <si>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</si>
  <si>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</si>
  <si>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</si>
  <si>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</si>
  <si>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</si>
  <si>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</si>
  <si>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</si>
  <si>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</si>
  <si>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</si>
  <si>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</si>
  <si>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</si>
  <si>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</si>
  <si>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</si>
  <si>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</si>
  <si>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</si>
  <si>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</si>
  <si>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</si>
  <si>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</si>
  <si>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</si>
  <si>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</si>
  <si>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</si>
  <si>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</si>
  <si>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</si>
  <si>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</si>
  <si>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</si>
  <si>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</si>
  <si>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</si>
  <si>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</si>
  <si>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</si>
  <si>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</si>
  <si>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</si>
  <si>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</si>
  <si>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</si>
  <si>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</si>
  <si>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</si>
  <si>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</si>
  <si>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</si>
  <si>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</si>
  <si>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</si>
  <si>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</si>
  <si>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</si>
  <si>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</si>
  <si>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</si>
  <si>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</si>
  <si>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</si>
  <si>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</si>
  <si>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</si>
  <si>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</si>
  <si>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</si>
  <si>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</si>
  <si>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</si>
  <si>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</si>
  <si>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</si>
  <si>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</si>
  <si>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</si>
  <si>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</si>
  <si>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</si>
  <si>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</si>
  <si>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</si>
  <si>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</si>
  <si>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</si>
  <si>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</si>
  <si>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</si>
  <si>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</si>
  <si>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</si>
  <si>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</si>
  <si>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</si>
  <si>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</si>
  <si>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</si>
  <si>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</si>
  <si>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</si>
  <si>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</si>
  <si>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</si>
  <si>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</si>
  <si>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</si>
  <si>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</si>
  <si>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</si>
  <si>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</si>
  <si>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</si>
  <si>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</si>
  <si>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</si>
  <si>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</si>
  <si>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</si>
  <si>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</si>
  <si>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</si>
  <si>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</si>
  <si>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</si>
  <si>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</si>
  <si>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</si>
  <si>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</si>
  <si>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</si>
  <si>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</si>
  <si>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</si>
  <si>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</si>
  <si>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</si>
  <si>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</si>
  <si>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</si>
  <si>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</si>
  <si>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</si>
  <si>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</si>
  <si>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</si>
  <si>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</si>
  <si>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</si>
  <si>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</si>
  <si>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</si>
  <si>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</si>
  <si>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</si>
  <si>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</si>
  <si>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</si>
  <si>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</si>
  <si>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</si>
  <si>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</si>
  <si>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</si>
  <si>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</si>
  <si>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</si>
  <si>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</si>
  <si>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</si>
  <si>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</si>
  <si>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</si>
  <si>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</si>
  <si>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</si>
  <si>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</si>
  <si>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</si>
  <si>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</si>
  <si>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</si>
  <si>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</si>
  <si>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</si>
  <si>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</si>
  <si>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</si>
  <si>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</si>
  <si>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</si>
  <si>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</si>
  <si>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</si>
  <si>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</si>
  <si>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</si>
  <si>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</si>
  <si>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</si>
  <si>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</si>
  <si>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</si>
  <si>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</si>
  <si>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</si>
  <si>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</si>
  <si>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</si>
  <si>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</si>
  <si>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</si>
  <si>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</si>
  <si>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</si>
  <si>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</si>
  <si>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</si>
  <si>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</si>
  <si>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</si>
  <si>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</si>
  <si>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</si>
  <si>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</si>
  <si>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</si>
  <si>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</si>
  <si>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</si>
  <si>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</si>
  <si>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</si>
  <si>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</si>
  <si>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</si>
  <si>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</si>
  <si>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</si>
  <si>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</si>
  <si>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</si>
  <si>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</si>
  <si>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</si>
  <si>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</si>
  <si>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</si>
  <si>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</si>
  <si>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</si>
  <si>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</si>
  <si>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</si>
  <si>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</si>
  <si>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</si>
  <si>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</si>
  <si>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</si>
  <si>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</si>
  <si>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</si>
  <si>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</si>
  <si>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</si>
  <si>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</si>
  <si>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</si>
  <si>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</si>
  <si>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</si>
  <si>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</si>
  <si>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</si>
  <si>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</si>
  <si>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</si>
  <si>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</si>
  <si>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</si>
  <si>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</si>
  <si>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</si>
  <si>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</si>
  <si>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</si>
  <si>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</si>
  <si>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</si>
  <si>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</si>
  <si>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</si>
  <si>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</si>
  <si>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</si>
  <si>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</si>
  <si>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</si>
  <si>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</si>
  <si>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</si>
  <si>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</si>
  <si>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</si>
  <si>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</si>
  <si>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</si>
  <si>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</si>
  <si>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</si>
  <si>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</si>
  <si>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</si>
  <si>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</si>
  <si>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</si>
  <si>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</si>
  <si>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</si>
  <si>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</si>
  <si>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</si>
  <si>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</si>
  <si>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</si>
  <si>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</si>
  <si>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</si>
  <si>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</si>
  <si>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</si>
  <si>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</si>
  <si>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</si>
  <si>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</si>
  <si>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</si>
  <si>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</si>
  <si>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</si>
  <si>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</si>
  <si>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</si>
  <si>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</si>
  <si>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</si>
  <si>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</si>
  <si>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</si>
  <si>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</si>
  <si>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</si>
  <si>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</si>
  <si>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</si>
  <si>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</si>
  <si>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</si>
  <si>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</si>
  <si>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</si>
  <si>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</si>
  <si>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</si>
  <si>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</si>
  <si>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</si>
  <si>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</si>
  <si>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</si>
  <si>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</si>
  <si>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</si>
  <si>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</si>
  <si>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</si>
  <si>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</si>
  <si>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</si>
  <si>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</si>
  <si>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</si>
  <si>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</si>
  <si>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</si>
  <si>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</si>
  <si>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</si>
  <si>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</si>
  <si>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</si>
  <si>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</si>
  <si>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</si>
  <si>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</si>
  <si>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</si>
  <si>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</si>
  <si>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</si>
  <si>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</si>
  <si>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</si>
  <si>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</si>
  <si>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</si>
  <si>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</si>
  <si>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</si>
  <si>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</si>
  <si>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</si>
  <si>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</si>
  <si>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</si>
  <si>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</si>
  <si>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</si>
  <si>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</si>
  <si>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</si>
  <si>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</si>
  <si>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</si>
  <si>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</si>
  <si>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</si>
  <si>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</si>
  <si>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</si>
  <si>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</si>
  <si>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</si>
  <si>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</si>
  <si>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</si>
  <si>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</si>
  <si>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</si>
  <si>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</si>
  <si>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</si>
  <si>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</si>
  <si>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</si>
  <si>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</si>
  <si>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</si>
  <si>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</si>
  <si>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</si>
  <si>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</si>
  <si>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</si>
  <si>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</si>
  <si>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</si>
  <si>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</si>
  <si>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</si>
  <si>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</si>
  <si>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</si>
  <si>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</si>
  <si>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</si>
  <si>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</si>
  <si>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</si>
  <si>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</si>
  <si>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</si>
  <si>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</si>
  <si>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</si>
  <si>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</si>
  <si>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</si>
  <si>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</si>
  <si>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</si>
  <si>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</si>
  <si>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</si>
  <si>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</si>
  <si>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</si>
  <si>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</si>
  <si>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</si>
  <si>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</si>
  <si>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</si>
  <si>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</si>
  <si>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</si>
  <si>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</si>
  <si>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</si>
  <si>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</si>
  <si>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</si>
  <si>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</si>
  <si>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</si>
  <si>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</si>
  <si>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</si>
  <si>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</si>
  <si>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</si>
  <si>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</si>
  <si>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</si>
  <si>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</si>
  <si>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</si>
  <si>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</si>
  <si>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</si>
  <si>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</si>
  <si>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</si>
  <si>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</si>
  <si>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</si>
  <si>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</si>
  <si>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</si>
  <si>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</si>
  <si>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</si>
  <si>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</si>
  <si>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</si>
  <si>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</si>
  <si>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</si>
  <si>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</si>
  <si>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</si>
  <si>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</si>
  <si>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</si>
  <si>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</si>
  <si>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</si>
  <si>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</si>
  <si>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</si>
  <si>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</si>
  <si>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</si>
  <si>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</si>
  <si>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</si>
  <si>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</si>
  <si>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</si>
  <si>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</si>
  <si>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</si>
  <si>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</si>
  <si>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</si>
  <si>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</si>
  <si>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</si>
  <si>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</si>
  <si>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</si>
  <si>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</si>
  <si>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</si>
  <si>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</si>
  <si>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</si>
  <si>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</si>
  <si>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</si>
  <si>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</si>
  <si>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</si>
  <si>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</si>
  <si>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</si>
  <si>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</si>
  <si>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</si>
  <si>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</si>
  <si>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</si>
  <si>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</si>
  <si>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</si>
  <si>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</si>
  <si>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</si>
  <si>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</si>
  <si>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</si>
  <si>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</si>
  <si>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</si>
  <si>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</si>
  <si>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</si>
  <si>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</si>
  <si>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</si>
  <si>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</si>
  <si>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</si>
  <si>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</si>
  <si>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</si>
  <si>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</si>
  <si>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</si>
  <si>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</si>
  <si>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</si>
  <si>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</si>
  <si>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</si>
  <si>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</si>
  <si>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</si>
  <si>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</si>
  <si>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</si>
  <si>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</si>
  <si>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</si>
  <si>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</si>
  <si>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</si>
  <si>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</si>
  <si>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</si>
  <si>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</si>
  <si>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</si>
  <si>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</si>
  <si>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</si>
  <si>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</si>
  <si>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</si>
  <si>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</si>
  <si>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</si>
  <si>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</si>
  <si>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</si>
  <si>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</si>
  <si>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</si>
  <si>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</si>
  <si>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</si>
  <si>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</si>
  <si>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</si>
  <si>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</si>
  <si>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</si>
  <si>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</si>
  <si>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</si>
  <si>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</si>
  <si>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</si>
  <si>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</si>
  <si>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</si>
  <si>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</si>
  <si>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</si>
  <si>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</si>
  <si>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</si>
  <si>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</si>
  <si>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</si>
  <si>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</si>
  <si>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</si>
  <si>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</si>
  <si>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</si>
  <si>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</si>
  <si>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</si>
  <si>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</si>
  <si>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</si>
  <si>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</si>
  <si>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</si>
  <si>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</si>
  <si>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</si>
  <si>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</si>
  <si>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</si>
  <si>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</si>
  <si>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</si>
  <si>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</si>
  <si>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</si>
  <si>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</si>
  <si>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</si>
  <si>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</si>
  <si>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</si>
  <si>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</si>
  <si>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</si>
  <si>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</si>
  <si>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</si>
  <si>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</si>
  <si>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</si>
  <si>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</si>
  <si>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</si>
  <si>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</si>
  <si>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</si>
  <si>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</si>
  <si>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</si>
  <si>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</si>
  <si>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</si>
  <si>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</si>
  <si>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</si>
  <si>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</si>
  <si>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</si>
  <si>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</si>
  <si>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</si>
  <si>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</si>
  <si>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</si>
  <si>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</si>
  <si>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</si>
  <si>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</si>
  <si>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</si>
  <si>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</si>
  <si>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</si>
  <si>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</si>
  <si>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</si>
  <si>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</si>
  <si>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</si>
  <si>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</si>
  <si>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</si>
  <si>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</si>
  <si>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</si>
  <si>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</si>
  <si>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</si>
  <si>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</si>
  <si>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</si>
  <si>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</si>
  <si>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</si>
  <si>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</si>
  <si>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</si>
  <si>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</si>
  <si>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</si>
  <si>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</si>
  <si>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</si>
  <si>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</si>
  <si>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</si>
  <si>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</si>
  <si>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</si>
  <si>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</si>
  <si>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</si>
  <si>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</si>
  <si>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</si>
  <si>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</si>
  <si>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</si>
  <si>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</si>
  <si>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</si>
  <si>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</si>
  <si>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</si>
  <si>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</si>
  <si>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</si>
  <si>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</si>
  <si>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</si>
  <si>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</si>
  <si>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</si>
  <si>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</si>
  <si>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</si>
  <si>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</si>
  <si>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</si>
  <si>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</si>
  <si>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</si>
  <si>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</si>
  <si>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</si>
  <si>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</si>
  <si>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</si>
  <si>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</si>
  <si>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</si>
  <si>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</si>
  <si>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</si>
  <si>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</si>
  <si>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</si>
  <si>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</si>
  <si>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</si>
  <si>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</si>
  <si>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</si>
  <si>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</si>
  <si>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</si>
  <si>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</si>
  <si>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</si>
  <si>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</si>
  <si>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</si>
  <si>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</si>
  <si>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</si>
  <si>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</si>
  <si>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</si>
  <si>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</si>
  <si>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</si>
  <si>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</si>
  <si>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</si>
  <si>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</si>
  <si>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</si>
  <si>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</si>
  <si>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</si>
  <si>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</si>
  <si>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</si>
  <si>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</si>
  <si>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</si>
  <si>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</si>
  <si>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</si>
  <si>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</si>
  <si>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</si>
  <si>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</si>
  <si>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</si>
  <si>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</si>
  <si>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</si>
  <si>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</si>
  <si>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</si>
  <si>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</si>
  <si>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</si>
  <si>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</si>
  <si>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</si>
  <si>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</si>
  <si>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</si>
  <si>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</si>
  <si>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</si>
  <si>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</si>
  <si>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</si>
  <si>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</si>
  <si>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</si>
  <si>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</si>
  <si>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</si>
  <si>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</si>
  <si>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</si>
  <si>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</si>
  <si>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</si>
  <si>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</si>
  <si>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</si>
  <si>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</si>
  <si>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</si>
  <si>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</si>
  <si>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</si>
  <si>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</si>
  <si>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</si>
  <si>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</si>
  <si>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</si>
  <si>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</si>
  <si>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</si>
  <si>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</si>
  <si>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</si>
  <si>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</si>
  <si>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</si>
  <si>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</si>
  <si>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</si>
  <si>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</si>
  <si>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</si>
  <si>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</si>
  <si>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</si>
  <si>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</si>
  <si>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</si>
  <si>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</si>
  <si>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</si>
  <si>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</si>
  <si>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</si>
  <si>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</si>
  <si>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</si>
  <si>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</si>
  <si>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</si>
  <si>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</si>
  <si>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</si>
  <si>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</si>
  <si>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</si>
  <si>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</si>
  <si>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</si>
  <si>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</si>
  <si>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</si>
  <si>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</si>
  <si>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</si>
  <si>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</si>
  <si>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</si>
  <si>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</si>
  <si>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</si>
  <si>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</si>
  <si>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</si>
  <si>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</si>
  <si>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</si>
  <si>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</si>
  <si>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</si>
  <si>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</si>
  <si>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</si>
  <si>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</si>
  <si>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</si>
  <si>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</si>
  <si>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</si>
  <si>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</si>
  <si>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</si>
  <si>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</si>
  <si>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</si>
  <si>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</si>
  <si>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</si>
  <si>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</si>
  <si>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</si>
  <si>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</si>
  <si>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</si>
  <si>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</si>
  <si>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</si>
  <si>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</si>
  <si>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</si>
  <si>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</si>
  <si>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</si>
  <si>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</si>
  <si>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</si>
  <si>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</si>
  <si>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</si>
  <si>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</si>
  <si>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</si>
  <si>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</si>
  <si>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</si>
  <si>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</si>
  <si>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</si>
  <si>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</si>
  <si>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</si>
  <si>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</si>
  <si>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</si>
  <si>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</si>
  <si>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</si>
  <si>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</si>
  <si>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</si>
  <si>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</si>
  <si>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</si>
  <si>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</si>
  <si>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</si>
  <si>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</si>
  <si>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</si>
  <si>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</si>
  <si>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</si>
  <si>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</si>
  <si>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</si>
  <si>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</si>
  <si>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</si>
  <si>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</si>
  <si>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</si>
  <si>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</si>
  <si>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</si>
  <si>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</si>
  <si>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</si>
  <si>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</si>
  <si>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</si>
  <si>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</si>
  <si>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</si>
  <si>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</si>
  <si>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</si>
  <si>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</si>
  <si>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</si>
  <si>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</si>
  <si>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</si>
  <si>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</si>
  <si>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</si>
  <si>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</si>
  <si>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</si>
  <si>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</si>
  <si>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</si>
  <si>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</si>
  <si>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</si>
  <si>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</si>
  <si>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</si>
  <si>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</si>
  <si>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</si>
  <si>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</si>
  <si>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</si>
  <si>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</si>
  <si>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</si>
  <si>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</si>
  <si>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</si>
  <si>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</si>
  <si>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</si>
  <si>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</si>
  <si>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</si>
  <si>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</si>
  <si>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</si>
  <si>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</si>
  <si>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</si>
  <si>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</si>
  <si>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</si>
  <si>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</si>
  <si>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</si>
  <si>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</si>
  <si>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</si>
  <si>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</si>
  <si>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</si>
  <si>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</si>
  <si>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</si>
  <si>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</si>
  <si>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</si>
  <si>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</si>
  <si>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</si>
  <si>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</si>
  <si>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</si>
  <si>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</si>
  <si>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</si>
  <si>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</si>
  <si>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</si>
  <si>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</si>
  <si>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</si>
  <si>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</si>
  <si>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</si>
  <si>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</si>
  <si>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</si>
  <si>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</si>
  <si>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</si>
  <si>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</si>
  <si>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</si>
  <si>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</si>
  <si>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</si>
  <si>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</si>
  <si>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</si>
  <si>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</si>
  <si>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</si>
  <si>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</si>
  <si>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</si>
  <si>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</si>
  <si>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</si>
  <si>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</si>
  <si>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</si>
  <si>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</si>
  <si>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</si>
  <si>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</si>
  <si>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</si>
  <si>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</si>
  <si>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</si>
  <si>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</si>
  <si>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</si>
  <si>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</si>
  <si>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</si>
  <si>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</si>
  <si>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</si>
  <si>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</si>
  <si>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</si>
  <si>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</si>
  <si>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</si>
  <si>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</si>
  <si>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</si>
  <si>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</si>
  <si>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</si>
  <si>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</si>
  <si>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</si>
  <si>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</si>
  <si>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</si>
  <si>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</si>
  <si>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</si>
  <si>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</si>
  <si>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</si>
  <si>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</si>
  <si>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</si>
  <si>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</si>
  <si>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</si>
  <si>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</si>
  <si>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</si>
  <si>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</si>
  <si>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</si>
  <si>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</si>
  <si>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</si>
  <si>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</si>
  <si>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</si>
  <si>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</si>
  <si>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</si>
  <si>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</si>
  <si>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</si>
  <si>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</si>
  <si>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</si>
  <si>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</si>
  <si>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</si>
  <si>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</si>
  <si>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</si>
  <si>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</si>
  <si>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</si>
  <si>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</si>
  <si>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</si>
  <si>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</si>
  <si>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</si>
  <si>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</si>
  <si>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</si>
  <si>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</si>
  <si>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</si>
  <si>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</si>
  <si>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</si>
  <si>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</si>
  <si>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</si>
  <si>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</si>
  <si>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</si>
  <si>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</si>
  <si>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</si>
  <si>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</si>
  <si>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</si>
  <si>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</si>
  <si>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</si>
  <si>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</si>
  <si>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</si>
  <si>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</si>
  <si>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</si>
  <si>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</si>
  <si>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</si>
  <si>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</si>
  <si>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</si>
  <si>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</si>
  <si>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</si>
  <si>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</si>
  <si>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</si>
  <si>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</si>
  <si>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</si>
  <si>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</si>
  <si>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</si>
  <si>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</si>
  <si>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</si>
  <si>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</si>
  <si>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</si>
  <si>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</si>
  <si>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</si>
  <si>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</si>
  <si>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</si>
  <si>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</si>
  <si>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</si>
  <si>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</si>
  <si>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</si>
  <si>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</si>
  <si>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</si>
  <si>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</si>
  <si>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</si>
  <si>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</si>
  <si>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</si>
  <si>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</si>
  <si>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</si>
  <si>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</si>
  <si>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</si>
  <si>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</si>
  <si>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</si>
  <si>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</si>
  <si>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</si>
  <si>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</si>
  <si>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</si>
  <si>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</si>
  <si>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</si>
  <si>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</si>
  <si>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</si>
  <si>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</si>
  <si>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</si>
  <si>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</si>
  <si>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</si>
  <si>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</si>
  <si>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</si>
  <si>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</si>
  <si>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</si>
  <si>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</si>
  <si>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</si>
  <si>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</si>
  <si>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</si>
  <si>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</si>
  <si>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</si>
  <si>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</si>
  <si>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</si>
  <si>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</si>
  <si>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</si>
  <si>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</si>
  <si>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</si>
  <si>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</si>
  <si>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</si>
  <si>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</si>
  <si>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</si>
  <si>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</si>
  <si>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</si>
  <si>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</si>
  <si>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</si>
  <si>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</si>
  <si>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</si>
  <si>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</si>
  <si>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</si>
  <si>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</si>
  <si>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</si>
  <si>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</si>
  <si>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</si>
  <si>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</si>
  <si>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</si>
  <si>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</si>
  <si>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</si>
  <si>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</si>
  <si>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</si>
  <si>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</si>
  <si>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</si>
  <si>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</si>
  <si>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</si>
  <si>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</si>
  <si>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</si>
  <si>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</si>
  <si>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</si>
  <si>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</si>
  <si>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</si>
  <si>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</si>
  <si>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</si>
  <si>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</si>
  <si>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</si>
  <si>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</si>
  <si>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</si>
  <si>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</si>
  <si>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</si>
  <si>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</si>
  <si>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</si>
  <si>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</si>
  <si>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</si>
  <si>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</si>
  <si>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</si>
  <si>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</si>
  <si>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</si>
  <si>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</si>
  <si>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</si>
  <si>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</si>
  <si>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</si>
  <si>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</si>
  <si>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</si>
  <si>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</si>
  <si>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</si>
  <si>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</si>
  <si>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</si>
  <si>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</si>
  <si>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</si>
  <si>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</si>
  <si>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</si>
  <si>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</si>
  <si>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</si>
  <si>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</si>
  <si>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</si>
  <si>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</si>
  <si>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</si>
  <si>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</si>
  <si>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</si>
  <si>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</si>
  <si>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</si>
  <si>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</si>
  <si>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</si>
  <si>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</si>
  <si>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</si>
  <si>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</si>
  <si>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</si>
  <si>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</si>
  <si>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</si>
  <si>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</si>
  <si>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</si>
  <si>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</si>
  <si>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</si>
  <si>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</si>
  <si>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</si>
  <si>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</si>
  <si>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</si>
  <si>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</si>
  <si>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</si>
  <si>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</si>
  <si>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</si>
  <si>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</si>
  <si>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</si>
  <si>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</si>
  <si>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</si>
  <si>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</si>
  <si>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</si>
  <si>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</si>
  <si>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</si>
  <si>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</si>
  <si>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</si>
  <si>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</si>
  <si>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</si>
  <si>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</si>
  <si>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</si>
  <si>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</si>
  <si>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</si>
  <si>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</si>
  <si>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</si>
  <si>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</si>
  <si>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</si>
  <si>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</si>
  <si>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</si>
  <si>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</si>
  <si>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</si>
  <si>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</si>
  <si>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</si>
  <si>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</si>
  <si>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</si>
  <si>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</si>
  <si>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</si>
  <si>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</si>
  <si>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</si>
  <si>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</si>
  <si>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</si>
  <si>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</si>
  <si>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</si>
  <si>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</si>
  <si>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</si>
  <si>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</si>
  <si>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</si>
  <si>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</si>
  <si>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</si>
  <si>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</si>
  <si>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</si>
  <si>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</si>
  <si>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</si>
  <si>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</si>
  <si>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</si>
  <si>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</si>
  <si>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</si>
  <si>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</si>
  <si>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</si>
  <si>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</si>
  <si>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</si>
  <si>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</si>
  <si>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</si>
  <si>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</si>
  <si>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</si>
  <si>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</si>
  <si>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</si>
  <si>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</si>
  <si>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</si>
  <si>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</si>
  <si>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</si>
  <si>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</si>
  <si>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</si>
  <si>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</si>
  <si>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</si>
  <si>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</si>
  <si>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</si>
  <si>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</si>
  <si>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</si>
  <si>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</si>
  <si>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</si>
  <si>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</si>
  <si>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</si>
  <si>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</si>
  <si>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</si>
  <si>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</si>
  <si>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</si>
  <si>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</si>
  <si>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</si>
  <si>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</si>
  <si>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</si>
  <si>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</si>
  <si>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</si>
  <si>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</si>
  <si>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</si>
  <si>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</si>
  <si>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</si>
  <si>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</si>
  <si>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</si>
  <si>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</si>
  <si>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</si>
  <si>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</si>
  <si>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</si>
  <si>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</si>
  <si>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</si>
  <si>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</si>
  <si>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</si>
  <si>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</si>
  <si>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</si>
  <si>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</si>
  <si>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</si>
  <si>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</si>
  <si>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</si>
  <si>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</si>
  <si>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</si>
  <si>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</si>
  <si>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</si>
  <si>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</si>
  <si>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</si>
  <si>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</si>
  <si>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</si>
  <si>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</si>
  <si>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</si>
  <si>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</si>
  <si>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</si>
  <si>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</si>
  <si>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</si>
  <si>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</si>
  <si>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</si>
  <si>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</si>
  <si>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</si>
  <si>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</si>
  <si>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</si>
  <si>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</si>
  <si>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</si>
  <si>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</si>
  <si>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</si>
  <si>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</si>
  <si>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</si>
  <si>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</si>
  <si>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</si>
  <si>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</si>
  <si>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</si>
  <si>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</si>
  <si>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</si>
  <si>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</si>
  <si>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</si>
  <si>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</si>
  <si>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</si>
  <si>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</si>
  <si>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</si>
  <si>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</si>
  <si>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</si>
  <si>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</si>
  <si>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</si>
  <si>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</si>
  <si>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</si>
  <si>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</si>
  <si>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</si>
  <si>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</si>
  <si>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</si>
  <si>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</si>
  <si>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</si>
  <si>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</si>
  <si>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</si>
  <si>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</si>
  <si>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</si>
  <si>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</si>
  <si>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</si>
  <si>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</si>
  <si>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</si>
  <si>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</si>
  <si>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</si>
  <si>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</si>
  <si>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</si>
  <si>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</si>
  <si>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</si>
  <si>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</si>
  <si>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</si>
  <si>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</si>
  <si>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</si>
  <si>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</si>
  <si>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</si>
  <si>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</si>
  <si>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</si>
  <si>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</si>
  <si>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</si>
  <si>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</si>
  <si>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</si>
  <si>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</si>
  <si>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</si>
  <si>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</si>
  <si>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</si>
  <si>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</si>
  <si>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</si>
  <si>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</si>
  <si>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</si>
  <si>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</si>
  <si>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</si>
  <si>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</si>
  <si>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</si>
  <si>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</si>
  <si>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</si>
  <si>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</si>
  <si>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</si>
  <si>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</si>
  <si>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</si>
  <si>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</si>
  <si>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</si>
  <si>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</si>
  <si>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</si>
  <si>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</si>
  <si>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</si>
  <si>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</si>
  <si>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</si>
  <si>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</si>
  <si>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</si>
  <si>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</si>
  <si>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</si>
  <si>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</si>
  <si>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</si>
  <si>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</si>
  <si>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</si>
  <si>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</si>
  <si>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</si>
  <si>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</si>
  <si>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</si>
  <si>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</si>
  <si>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</si>
  <si>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</si>
  <si>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</si>
  <si>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</si>
  <si>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</si>
  <si>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</si>
  <si>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</si>
  <si>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</si>
  <si>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</si>
  <si>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</si>
  <si>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</si>
  <si>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</si>
  <si>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</si>
  <si>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</si>
  <si>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</si>
  <si>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</si>
  <si>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</si>
  <si>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</si>
  <si>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</si>
  <si>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</si>
  <si>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</si>
  <si>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</si>
  <si>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</si>
  <si>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</si>
  <si>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</si>
  <si>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</si>
  <si>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</si>
  <si>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</si>
  <si>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</si>
  <si>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</si>
  <si>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</si>
  <si>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</si>
  <si>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</si>
  <si>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</si>
  <si>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</si>
  <si>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</si>
  <si>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</si>
  <si>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</si>
  <si>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</si>
  <si>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</si>
  <si>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</si>
  <si>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</si>
  <si>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</si>
  <si>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</si>
  <si>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</si>
  <si>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</si>
  <si>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</si>
  <si>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</si>
  <si>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</si>
  <si>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</si>
  <si>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</si>
  <si>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</si>
  <si>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</si>
  <si>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</si>
  <si>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</si>
  <si>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</si>
  <si>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</si>
  <si>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</si>
  <si>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</si>
  <si>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</si>
  <si>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</si>
  <si>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</si>
  <si>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</si>
  <si>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</si>
  <si>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</si>
  <si>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</si>
  <si>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</si>
  <si>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</si>
  <si>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</si>
  <si>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</si>
  <si>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</si>
  <si>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</si>
  <si>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</si>
  <si>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</si>
  <si>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</si>
  <si>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</si>
  <si>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</si>
  <si>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</si>
  <si>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</si>
  <si>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</si>
  <si>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</si>
  <si>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</si>
  <si>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</si>
  <si>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</si>
  <si>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</si>
  <si>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</si>
  <si>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</si>
  <si>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</si>
  <si>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</si>
  <si>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</si>
  <si>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</si>
  <si>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</si>
  <si>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</si>
  <si>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</si>
  <si>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</si>
  <si>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</si>
  <si>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</si>
  <si>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</si>
  <si>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</si>
  <si>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</si>
  <si>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</si>
  <si>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</si>
  <si>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</si>
  <si>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</si>
  <si>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</si>
  <si>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</si>
  <si>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</si>
  <si>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</si>
  <si>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</si>
  <si>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</si>
  <si>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</si>
  <si>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</si>
  <si>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</si>
  <si>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</si>
  <si>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</si>
  <si>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</si>
  <si>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</si>
  <si>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</si>
  <si>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</si>
  <si>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</si>
  <si>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</si>
  <si>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</si>
  <si>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</si>
  <si>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</si>
  <si>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</si>
  <si>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</si>
  <si>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</si>
  <si>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</si>
  <si>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</si>
  <si>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</si>
  <si>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</si>
  <si>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</si>
  <si>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</si>
  <si>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</si>
  <si>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</si>
  <si>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</si>
  <si>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</si>
  <si>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</si>
  <si>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</si>
  <si>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</si>
  <si>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</si>
  <si>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</si>
  <si>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</si>
  <si>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</si>
  <si>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</si>
  <si>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</si>
  <si>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</si>
  <si>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</si>
  <si>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</si>
  <si>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</si>
  <si>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</si>
  <si>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</si>
  <si>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</si>
  <si>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</si>
  <si>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</si>
  <si>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</si>
  <si>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</si>
  <si>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</si>
  <si>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</si>
  <si>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</si>
  <si>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</si>
  <si>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</si>
  <si>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</si>
  <si>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</si>
  <si>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</si>
  <si>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</si>
  <si>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</si>
  <si>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</si>
  <si>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</si>
  <si>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</si>
  <si>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</si>
  <si>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</si>
  <si>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</si>
  <si>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</si>
  <si>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</si>
  <si>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</si>
  <si>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</si>
  <si>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</si>
  <si>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</si>
  <si>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</si>
  <si>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</si>
  <si>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</si>
  <si>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</si>
  <si>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</si>
  <si>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</si>
  <si>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</si>
  <si>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</si>
  <si>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</si>
  <si>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</si>
  <si>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</si>
  <si>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</si>
  <si>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</si>
  <si>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</si>
  <si>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</si>
  <si>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</si>
  <si>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</si>
  <si>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</si>
  <si>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</si>
  <si>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</si>
  <si>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</si>
  <si>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</si>
  <si>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</si>
  <si>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</si>
  <si>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</si>
  <si>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</si>
  <si>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</si>
  <si>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</si>
  <si>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</si>
  <si>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</si>
  <si>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</si>
  <si>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</si>
  <si>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</si>
  <si>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</si>
  <si>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</si>
  <si>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</si>
  <si>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</si>
  <si>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</si>
  <si>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</si>
  <si>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</si>
  <si>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</si>
  <si>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</si>
  <si>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</si>
  <si>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</si>
  <si>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</si>
  <si>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</si>
  <si>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</si>
  <si>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</si>
  <si>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</si>
  <si>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</si>
  <si>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</si>
  <si>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</si>
  <si>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</si>
  <si>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</si>
  <si>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</si>
  <si>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</si>
  <si>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</si>
  <si>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</si>
  <si>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</si>
  <si>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</si>
  <si>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</si>
  <si>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</si>
  <si>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</si>
  <si>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</si>
  <si>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</si>
  <si>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</si>
  <si>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</si>
  <si>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</si>
  <si>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</si>
  <si>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</si>
  <si>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</si>
  <si>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</si>
  <si>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</si>
  <si>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</si>
  <si>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</si>
  <si>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</si>
  <si>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</si>
  <si>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</si>
  <si>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</si>
  <si>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</si>
  <si>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</si>
  <si>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</si>
  <si>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</si>
  <si>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</si>
  <si>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</si>
  <si>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</si>
  <si>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</si>
  <si>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</si>
  <si>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</si>
  <si>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</si>
  <si>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</si>
  <si>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</si>
  <si>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</si>
  <si>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</si>
  <si>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</si>
  <si>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</si>
  <si>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</si>
  <si>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</si>
  <si>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</si>
  <si>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</si>
  <si>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</si>
  <si>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</si>
  <si>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</si>
  <si>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</si>
  <si>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</si>
  <si>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</si>
  <si>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</si>
  <si>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</si>
  <si>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</si>
  <si>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</si>
  <si>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</si>
  <si>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</si>
  <si>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</si>
  <si>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</si>
  <si>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</si>
  <si>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</si>
  <si>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</si>
  <si>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</si>
  <si>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</si>
  <si>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</si>
  <si>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</si>
  <si>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</si>
  <si>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</si>
  <si>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</si>
  <si>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</si>
  <si>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</si>
  <si>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</si>
  <si>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</si>
  <si>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</si>
  <si>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</si>
  <si>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</si>
  <si>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</si>
  <si>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</si>
  <si>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</si>
  <si>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</si>
  <si>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</si>
  <si>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</si>
  <si>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</si>
  <si>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</si>
  <si>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</si>
  <si>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</si>
  <si>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</si>
  <si>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</si>
  <si>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</si>
  <si>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</si>
  <si>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</si>
  <si>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</si>
  <si>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</si>
  <si>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</si>
  <si>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</si>
  <si>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</si>
  <si>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</si>
  <si>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</si>
  <si>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</si>
  <si>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</si>
  <si>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</si>
  <si>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</si>
  <si>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</si>
  <si>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</si>
  <si>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</si>
  <si>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</si>
  <si>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</si>
  <si>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</si>
  <si>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</si>
  <si>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</si>
  <si>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</si>
  <si>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</si>
  <si>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</si>
  <si>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</si>
  <si>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</si>
  <si>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</si>
  <si>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</si>
  <si>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</si>
  <si>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</si>
  <si>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</si>
  <si>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</si>
  <si>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</si>
  <si>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</si>
  <si>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</si>
  <si>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</si>
  <si>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</si>
  <si>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</si>
  <si>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</si>
  <si>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</si>
  <si>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</si>
  <si>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</si>
  <si>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</si>
  <si>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</si>
  <si>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</si>
  <si>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</si>
  <si>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</si>
  <si>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</si>
  <si>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</si>
  <si>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</si>
  <si>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</si>
  <si>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</si>
  <si>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</si>
  <si>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</si>
  <si>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</si>
  <si>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</si>
  <si>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</si>
  <si>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</si>
  <si>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</si>
  <si>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</si>
  <si>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</si>
  <si>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</si>
  <si>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</si>
  <si>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</si>
  <si>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</si>
  <si>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</si>
  <si>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</si>
  <si>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</si>
  <si>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</si>
  <si>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</si>
  <si>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</si>
  <si>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</si>
  <si>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</si>
  <si>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</si>
  <si>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</si>
  <si>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</si>
  <si>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</si>
  <si>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</si>
  <si>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</si>
  <si>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</si>
  <si>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</si>
  <si>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</si>
  <si>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</si>
  <si>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</si>
  <si>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</si>
  <si>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</si>
  <si>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</si>
  <si>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</si>
  <si>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</si>
  <si>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</si>
  <si>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</si>
  <si>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</si>
  <si>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</si>
  <si>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</si>
  <si>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</si>
  <si>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</si>
  <si>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</si>
  <si>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</si>
  <si>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</si>
  <si>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</si>
  <si>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</si>
  <si>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</si>
  <si>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</si>
  <si>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</si>
  <si>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</si>
  <si>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</si>
  <si>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</si>
  <si>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</si>
  <si>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</si>
  <si>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</si>
  <si>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</si>
  <si>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</si>
  <si>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</si>
  <si>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</si>
  <si>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</si>
  <si>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</si>
  <si>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</si>
  <si>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</si>
  <si>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</si>
  <si>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</si>
  <si>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</si>
  <si>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</si>
  <si>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</si>
  <si>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</si>
  <si>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</si>
  <si>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</si>
  <si>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</si>
  <si>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</si>
  <si>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</si>
  <si>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</si>
  <si>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</si>
  <si>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</si>
  <si>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</si>
  <si>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</si>
  <si>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</si>
  <si>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</si>
  <si>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</si>
  <si>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</si>
  <si>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</si>
  <si>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</si>
  <si>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</si>
  <si>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</si>
  <si>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</si>
  <si>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</si>
  <si>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</si>
  <si>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</si>
  <si>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</si>
  <si>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</si>
  <si>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</si>
  <si>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</si>
  <si>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</si>
  <si>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</si>
  <si>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</si>
  <si>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</si>
  <si>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</si>
  <si>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</si>
  <si>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</si>
  <si>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</si>
  <si>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</si>
  <si>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</si>
  <si>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</si>
  <si>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</si>
  <si>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</si>
  <si>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</si>
  <si>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</si>
  <si>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</si>
  <si>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</si>
  <si>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</si>
  <si>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</si>
  <si>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</si>
  <si>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</si>
  <si>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</si>
  <si>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</si>
  <si>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</si>
  <si>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</si>
  <si>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</si>
  <si>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</si>
  <si>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</si>
  <si>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</si>
  <si>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</si>
  <si>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</si>
  <si>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</si>
  <si>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</si>
  <si>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</si>
  <si>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</si>
  <si>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</si>
  <si>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</si>
  <si>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</si>
  <si>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</si>
  <si>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</si>
  <si>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</si>
  <si>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</si>
  <si>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</si>
  <si>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</si>
  <si>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</si>
  <si>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</si>
  <si>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</si>
  <si>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</si>
  <si>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</si>
  <si>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</si>
  <si>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</si>
  <si>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</si>
  <si>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</si>
  <si>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</si>
  <si>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</si>
  <si>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</si>
  <si>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</si>
  <si>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</si>
  <si>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</si>
  <si>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</si>
  <si>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</si>
  <si>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</si>
  <si>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</si>
  <si>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</si>
  <si>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</si>
  <si>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</si>
  <si>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</si>
  <si>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</si>
  <si>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</si>
  <si>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</si>
  <si>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</si>
  <si>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</si>
  <si>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</si>
  <si>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</si>
  <si>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</si>
  <si>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</si>
  <si>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</si>
  <si>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</si>
  <si>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</si>
  <si>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</si>
  <si>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</si>
  <si>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</si>
  <si>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</si>
  <si>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</si>
  <si>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</si>
  <si>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</si>
  <si>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</si>
  <si>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</si>
  <si>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</si>
  <si>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</si>
  <si>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</si>
  <si>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</si>
  <si>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</si>
  <si>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</si>
  <si>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</si>
  <si>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</si>
  <si>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</si>
  <si>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</si>
  <si>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</si>
  <si>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</si>
  <si>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</si>
  <si>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</si>
  <si>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</si>
  <si>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</si>
  <si>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</si>
  <si>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</si>
  <si>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</si>
  <si>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</si>
  <si>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</si>
  <si>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</si>
  <si>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</si>
  <si>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</si>
  <si>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</si>
  <si>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</si>
  <si>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</si>
  <si>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</si>
  <si>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</si>
  <si>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</si>
  <si>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</si>
  <si>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</si>
  <si>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</si>
  <si>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</si>
  <si>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</si>
  <si>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</si>
  <si>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</si>
  <si>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</si>
  <si>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</si>
  <si>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</si>
  <si>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</si>
  <si>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</si>
  <si>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</si>
  <si>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</si>
  <si>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</si>
  <si>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</si>
  <si>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</si>
  <si>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</si>
  <si>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</si>
  <si>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</si>
  <si>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</si>
  <si>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</si>
  <si>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</si>
  <si>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</si>
  <si>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</si>
  <si>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</si>
  <si>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</si>
  <si>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</si>
  <si>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</si>
  <si>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</si>
  <si>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</si>
  <si>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</si>
  <si>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</si>
  <si>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</si>
  <si>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</si>
  <si>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</si>
  <si>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</si>
  <si>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</si>
  <si>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</si>
  <si>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</si>
  <si>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</si>
  <si>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</si>
  <si>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</si>
  <si>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</si>
  <si>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</si>
  <si>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</si>
  <si>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</si>
  <si>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</si>
  <si>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</si>
  <si>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</si>
  <si>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</si>
  <si>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</si>
  <si>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</si>
  <si>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</si>
  <si>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</si>
  <si>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</si>
  <si>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</si>
  <si>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</si>
  <si>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</si>
  <si>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</si>
  <si>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</si>
  <si>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</si>
  <si>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</si>
  <si>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</si>
  <si>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</si>
  <si>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</si>
  <si>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</si>
  <si>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</si>
  <si>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</si>
  <si>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</si>
  <si>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</si>
  <si>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</si>
  <si>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</si>
  <si>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</si>
  <si>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</si>
  <si>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</si>
  <si>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</si>
  <si>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</si>
  <si>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</si>
  <si>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</si>
  <si>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</si>
  <si>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</si>
  <si>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</si>
  <si>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</si>
  <si>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</si>
  <si>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</si>
  <si>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</si>
  <si>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</si>
  <si>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</si>
  <si>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</si>
  <si>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</si>
  <si>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</si>
  <si>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</si>
  <si>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</si>
  <si>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</si>
  <si>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</si>
  <si>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</si>
  <si>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</si>
  <si>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</si>
  <si>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</si>
  <si>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</si>
  <si>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</si>
  <si>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</si>
  <si>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</si>
  <si>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</si>
  <si>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</si>
  <si>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</si>
  <si>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</si>
  <si>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</si>
  <si>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</si>
  <si>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</si>
  <si>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</si>
  <si>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</si>
  <si>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</si>
  <si>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</si>
  <si>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</si>
  <si>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</si>
  <si>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</si>
  <si>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</si>
  <si>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</si>
  <si>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</si>
  <si>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</si>
  <si>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</si>
  <si>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</si>
  <si>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</si>
  <si>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</si>
  <si>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</si>
  <si>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</si>
  <si>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</si>
  <si>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</si>
  <si>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</si>
  <si>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</si>
  <si>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</si>
  <si>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</si>
  <si>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</si>
  <si>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</si>
  <si>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</si>
  <si>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</si>
  <si>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</si>
  <si>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</si>
  <si>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</si>
  <si>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</si>
  <si>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</si>
  <si>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</si>
  <si>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</si>
  <si>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</si>
  <si>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</si>
  <si>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</si>
  <si>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</si>
  <si>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</si>
  <si>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</si>
  <si>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</si>
  <si>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</si>
  <si>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</si>
  <si>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</si>
  <si>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</si>
  <si>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</si>
  <si>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</si>
  <si>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</si>
  <si>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</si>
  <si>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</si>
  <si>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</si>
  <si>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</si>
  <si>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</si>
  <si>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</si>
  <si>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</si>
  <si>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</si>
  <si>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</si>
  <si>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</si>
  <si>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</si>
  <si>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</si>
  <si>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</si>
  <si>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</si>
  <si>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</si>
  <si>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</si>
  <si>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</si>
  <si>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</si>
  <si>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</si>
  <si>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</si>
  <si>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</si>
  <si>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</si>
  <si>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</si>
  <si>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</si>
  <si>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</si>
  <si>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</si>
  <si>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</si>
  <si>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</si>
  <si>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</si>
  <si>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</si>
  <si>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</si>
  <si>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</si>
  <si>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</si>
  <si>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</si>
  <si>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</si>
  <si>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</si>
  <si>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</si>
  <si>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</si>
  <si>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</si>
  <si>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</si>
  <si>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</si>
  <si>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</si>
  <si>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</si>
  <si>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</si>
  <si>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</si>
  <si>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</si>
  <si>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</si>
  <si>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</si>
  <si>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</si>
  <si>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</si>
  <si>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</si>
  <si>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</si>
  <si>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</si>
  <si>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</si>
  <si>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</si>
  <si>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</si>
  <si>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</si>
  <si>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</si>
  <si>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</si>
  <si>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</si>
  <si>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</si>
  <si>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</si>
  <si>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</si>
  <si>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</si>
  <si>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</si>
  <si>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</si>
  <si>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</si>
  <si>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</si>
  <si>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</si>
  <si>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</si>
  <si>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</si>
  <si>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</si>
  <si>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</si>
  <si>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</si>
  <si>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</si>
  <si>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</si>
  <si>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</si>
  <si>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</si>
  <si>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</si>
  <si>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</si>
  <si>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</si>
  <si>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</si>
  <si>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</si>
  <si>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</si>
  <si>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</si>
  <si>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</si>
  <si>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</si>
  <si>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</si>
  <si>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</si>
  <si>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</si>
  <si>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</si>
  <si>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</si>
  <si>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</si>
  <si>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</si>
  <si>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</si>
  <si>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</si>
  <si>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</si>
  <si>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</si>
  <si>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</si>
  <si>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</si>
  <si>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</si>
  <si>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</si>
  <si>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</si>
  <si>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</si>
  <si>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</si>
  <si>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</si>
  <si>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</si>
  <si>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</si>
  <si>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</si>
  <si>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</si>
  <si>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</si>
  <si>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</si>
  <si>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</si>
  <si>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</si>
  <si>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</si>
  <si>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</si>
  <si>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</si>
  <si>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</si>
  <si>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</si>
  <si>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</si>
  <si>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</si>
  <si>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</si>
  <si>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</si>
  <si>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</si>
  <si>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</si>
  <si>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</si>
  <si>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</si>
  <si>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</si>
  <si>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</si>
  <si>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</si>
  <si>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</si>
  <si>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</si>
  <si>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</si>
  <si>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</si>
  <si>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</si>
  <si>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</si>
  <si>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</si>
  <si>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</si>
  <si>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</si>
  <si>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</si>
  <si>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</si>
  <si>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</si>
  <si>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</si>
  <si>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</si>
  <si>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</si>
  <si>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</si>
  <si>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</si>
  <si>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</si>
  <si>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</si>
  <si>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</si>
  <si>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</si>
  <si>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</si>
  <si>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</si>
  <si>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</si>
  <si>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</si>
  <si>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</si>
  <si>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</si>
  <si>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</si>
  <si>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</si>
  <si>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</si>
  <si>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</si>
  <si>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</si>
  <si>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</si>
  <si>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</si>
  <si>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</si>
  <si>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</si>
  <si>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</si>
  <si>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</si>
  <si>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</si>
  <si>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</si>
  <si>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</si>
  <si>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</si>
  <si>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</si>
  <si>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</si>
  <si>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</si>
  <si>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</si>
  <si>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</si>
  <si>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</si>
  <si>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</si>
  <si>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</si>
  <si>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</si>
  <si>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</si>
  <si>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</si>
  <si>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</si>
  <si>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</si>
  <si>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</si>
  <si>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</si>
  <si>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</si>
  <si>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</si>
  <si>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</si>
  <si>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</si>
  <si>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</si>
  <si>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</si>
  <si>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</si>
  <si>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</si>
  <si>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</si>
  <si>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</si>
  <si>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</si>
  <si>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</si>
  <si>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</si>
  <si>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</si>
  <si>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</si>
  <si>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</si>
  <si>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</si>
  <si>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</si>
  <si>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</si>
  <si>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</si>
  <si>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</si>
  <si>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</si>
  <si>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</si>
  <si>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</si>
  <si>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</si>
  <si>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</si>
  <si>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</si>
  <si>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</si>
  <si>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</si>
  <si>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</si>
  <si>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</si>
  <si>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</si>
  <si>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</si>
  <si>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</si>
  <si>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</si>
  <si>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</si>
  <si>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</si>
  <si>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</si>
  <si>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</si>
  <si>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</si>
  <si>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</si>
  <si>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</si>
  <si>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</si>
  <si>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</si>
  <si>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</si>
  <si>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</si>
  <si>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</si>
  <si>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</si>
  <si>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</si>
  <si>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</si>
  <si>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</si>
  <si>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</si>
  <si>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</si>
  <si>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</si>
  <si>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</si>
  <si>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</si>
  <si>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</si>
  <si>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</si>
  <si>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</si>
  <si>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</si>
  <si>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</si>
  <si>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</si>
  <si>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</si>
  <si>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</si>
  <si>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</si>
  <si>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</si>
  <si>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</si>
  <si>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</si>
  <si>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</si>
  <si>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</si>
  <si>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</si>
  <si>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</si>
  <si>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</si>
  <si>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</si>
  <si>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</si>
  <si>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</si>
  <si>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</si>
  <si>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</si>
  <si>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</si>
  <si>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</si>
  <si>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</si>
  <si>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</si>
  <si>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</si>
  <si>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</si>
  <si>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</si>
  <si>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</si>
  <si>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</si>
  <si>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</si>
  <si>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</si>
  <si>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</si>
  <si>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</si>
  <si>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</si>
  <si>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</si>
  <si>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</si>
  <si>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</si>
  <si>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</si>
  <si>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</si>
  <si>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</si>
  <si>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</si>
  <si>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</si>
  <si>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</si>
  <si>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</si>
  <si>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</si>
  <si>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</si>
  <si>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</si>
  <si>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</si>
  <si>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</si>
  <si>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</si>
  <si>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</si>
  <si>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</si>
  <si>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</si>
  <si>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</si>
  <si>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</si>
  <si>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</si>
  <si>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</si>
  <si>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</si>
  <si>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</si>
  <si>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</si>
  <si>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</si>
  <si>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</si>
  <si>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</si>
  <si>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</si>
  <si>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</si>
  <si>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</si>
  <si>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</si>
  <si>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</si>
  <si>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</si>
  <si>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</si>
  <si>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</si>
  <si>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</si>
  <si>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</si>
  <si>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</si>
  <si>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</si>
  <si>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</si>
  <si>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</si>
  <si>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</si>
  <si>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</si>
  <si>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</si>
  <si>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</si>
  <si>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</si>
  <si>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</si>
  <si>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</si>
  <si>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</si>
  <si>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</si>
  <si>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</si>
  <si>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</si>
  <si>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</si>
  <si>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</si>
  <si>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</si>
  <si>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</si>
  <si>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</si>
  <si>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</si>
  <si>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</si>
  <si>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</si>
  <si>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</si>
  <si>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</si>
  <si>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</si>
  <si>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</si>
  <si>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</si>
  <si>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</si>
  <si>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</si>
  <si>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</si>
  <si>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</si>
  <si>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</si>
  <si>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</si>
  <si>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</si>
  <si>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</si>
  <si>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</si>
  <si>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</si>
  <si>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</si>
  <si>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</si>
  <si>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</si>
  <si>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</si>
  <si>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</si>
  <si>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</si>
  <si>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</si>
  <si>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</si>
  <si>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</si>
  <si>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</si>
  <si>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</si>
  <si>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</si>
  <si>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</si>
  <si>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</si>
  <si>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</si>
  <si>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</si>
  <si>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</si>
  <si>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</si>
  <si>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</si>
  <si>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</si>
  <si>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</si>
  <si>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</si>
  <si>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</si>
  <si>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</si>
  <si>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</si>
  <si>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</si>
  <si>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</si>
  <si>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</si>
  <si>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</si>
  <si>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</si>
  <si>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</si>
  <si>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</si>
  <si>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</si>
  <si>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</si>
  <si>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</si>
  <si>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</si>
  <si>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</si>
  <si>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</si>
  <si>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</si>
  <si>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</si>
  <si>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</si>
  <si>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</si>
  <si>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</si>
  <si>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</si>
  <si>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</si>
  <si>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</si>
  <si>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</si>
  <si>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</si>
  <si>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</si>
  <si>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</si>
  <si>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</si>
  <si>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</si>
  <si>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</si>
  <si>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</si>
  <si>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</si>
  <si>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</si>
  <si>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</si>
  <si>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</si>
  <si>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</si>
  <si>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</si>
  <si>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</si>
  <si>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</si>
  <si>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</si>
  <si>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</si>
  <si>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</si>
  <si>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</si>
  <si>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</si>
  <si>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</si>
  <si>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</si>
  <si>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</si>
  <si>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</si>
  <si>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</si>
  <si>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</si>
  <si>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</si>
  <si>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</si>
  <si>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</si>
  <si>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</si>
  <si>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</si>
  <si>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</si>
  <si>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</si>
  <si>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</si>
  <si>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</si>
  <si>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</si>
  <si>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</si>
  <si>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</si>
  <si>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</si>
  <si>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</si>
  <si>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</si>
  <si>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</si>
  <si>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</si>
  <si>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</si>
  <si>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</si>
  <si>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</si>
  <si>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</si>
  <si>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</si>
  <si>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</si>
  <si>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</si>
  <si>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</si>
  <si>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</si>
  <si>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</si>
  <si>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</si>
  <si>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</si>
  <si>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</si>
  <si>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</si>
  <si>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</si>
  <si>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</si>
  <si>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</si>
  <si>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</si>
  <si>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</si>
  <si>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</si>
  <si>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</si>
  <si>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</si>
  <si>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</si>
  <si>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</si>
  <si>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</si>
  <si>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</si>
  <si>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</si>
  <si>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</si>
  <si>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</si>
  <si>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</si>
  <si>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</si>
  <si>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</si>
  <si>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</si>
  <si>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</si>
  <si>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</si>
  <si>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</si>
  <si>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</si>
  <si>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</si>
  <si>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</si>
  <si>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</si>
  <si>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</si>
  <si>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</si>
  <si>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</si>
  <si>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</si>
  <si>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</si>
  <si>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</si>
  <si>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</si>
  <si>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</si>
  <si>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</si>
  <si>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</si>
  <si>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</si>
  <si>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</si>
  <si>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</si>
  <si>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</si>
  <si>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</si>
  <si>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</si>
  <si>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</si>
  <si>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</si>
  <si>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</si>
  <si>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</si>
  <si>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</si>
  <si>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</si>
  <si>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</si>
  <si>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</si>
  <si>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</si>
  <si>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</si>
  <si>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</si>
  <si>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</si>
  <si>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</si>
  <si>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</si>
  <si>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</si>
  <si>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</si>
  <si>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</si>
  <si>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</si>
  <si>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</si>
  <si>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</si>
  <si>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</si>
  <si>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</si>
  <si>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</si>
  <si>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</si>
  <si>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</si>
  <si>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</si>
  <si>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</si>
  <si>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</si>
  <si>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</si>
  <si>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</si>
  <si>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</si>
  <si>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</si>
  <si>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</si>
  <si>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</si>
  <si>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</si>
  <si>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</si>
  <si>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</si>
  <si>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</si>
  <si>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</si>
  <si>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</si>
  <si>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</si>
  <si>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</si>
  <si>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</si>
  <si>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</si>
  <si>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</si>
  <si>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</si>
  <si>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</si>
  <si>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</si>
  <si>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</si>
  <si>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</si>
  <si>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</si>
  <si>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</si>
  <si>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</si>
  <si>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</si>
  <si>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</si>
  <si>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</si>
  <si>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</si>
  <si>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</si>
  <si>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</si>
  <si>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</si>
  <si>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</si>
  <si>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</si>
  <si>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</si>
  <si>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</si>
  <si>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</si>
  <si>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</si>
  <si>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</si>
  <si>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</si>
  <si>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</si>
  <si>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</si>
  <si>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</si>
  <si>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</si>
  <si>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</si>
  <si>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</si>
  <si>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</si>
  <si>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</si>
  <si>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</si>
  <si>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</si>
  <si>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</si>
  <si>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</si>
  <si>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</si>
  <si>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</si>
  <si>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</si>
  <si>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</si>
  <si>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</si>
  <si>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</si>
  <si>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</si>
  <si>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</si>
  <si>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</si>
  <si>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</si>
  <si>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</si>
  <si>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</si>
  <si>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</si>
  <si>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</si>
  <si>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</si>
  <si>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</si>
  <si>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</si>
  <si>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</si>
  <si>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</si>
  <si>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</si>
  <si>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</si>
  <si>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</si>
  <si>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</si>
  <si>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</si>
  <si>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</si>
  <si>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</si>
  <si>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</si>
  <si>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</si>
  <si>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</si>
  <si>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</si>
  <si>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</si>
  <si>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</si>
  <si>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</si>
  <si>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</si>
  <si>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</si>
  <si>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</si>
  <si>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</si>
  <si>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</si>
  <si>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</si>
  <si>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</si>
  <si>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</si>
  <si>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</si>
  <si>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</si>
  <si>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</si>
  <si>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</si>
  <si>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</si>
  <si>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</si>
  <si>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</si>
  <si>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</si>
  <si>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</si>
  <si>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</si>
  <si>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</si>
  <si>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</si>
  <si>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</si>
  <si>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</si>
  <si>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</si>
  <si>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</si>
  <si>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</si>
  <si>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</si>
  <si>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</si>
  <si>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</si>
  <si>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</si>
  <si>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</si>
  <si>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</si>
  <si>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</si>
  <si>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</si>
  <si>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</si>
  <si>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</si>
  <si>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</si>
  <si>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</si>
  <si>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</si>
  <si>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</si>
  <si>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</si>
  <si>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</si>
  <si>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</si>
  <si>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</si>
  <si>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</si>
  <si>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</si>
  <si>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</si>
  <si>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</si>
  <si>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</si>
  <si>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</si>
  <si>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</si>
  <si>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</si>
  <si>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</si>
  <si>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</si>
  <si>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</si>
  <si>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</si>
  <si>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</si>
  <si>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</si>
  <si>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</si>
  <si>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</si>
  <si>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</si>
  <si>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</si>
  <si>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</si>
  <si>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</si>
  <si>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</si>
  <si>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</si>
  <si>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</si>
  <si>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</si>
  <si>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</si>
  <si>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</si>
  <si>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</si>
  <si>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</si>
  <si>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</si>
  <si>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</si>
  <si>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</si>
  <si>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</si>
  <si>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</si>
  <si>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</si>
  <si>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</si>
  <si>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</si>
  <si>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</si>
  <si>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</si>
  <si>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</si>
  <si>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</si>
  <si>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</si>
  <si>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</si>
  <si>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</si>
  <si>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</si>
  <si>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</si>
  <si>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</si>
  <si>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</si>
  <si>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</si>
  <si>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</si>
  <si>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</si>
  <si>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</si>
  <si>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</si>
  <si>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</si>
  <si>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</si>
  <si>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</si>
  <si>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</si>
  <si>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</si>
  <si>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</si>
  <si>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</si>
  <si>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</si>
  <si>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</si>
  <si>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</si>
  <si>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</si>
  <si>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</si>
  <si>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</si>
  <si>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</si>
  <si>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</si>
  <si>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</si>
  <si>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</si>
  <si>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</si>
  <si>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</si>
  <si>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</si>
  <si>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</si>
  <si>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</si>
  <si>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</si>
  <si>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</si>
  <si>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</si>
  <si>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</si>
  <si>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</si>
  <si>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</si>
  <si>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</si>
  <si>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</si>
  <si>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</si>
  <si>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</si>
  <si>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</si>
  <si>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</si>
  <si>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</si>
  <si>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</si>
  <si>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</si>
  <si>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</si>
  <si>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</si>
  <si>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</si>
  <si>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</si>
  <si>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</si>
  <si>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</si>
  <si>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</si>
  <si>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</si>
  <si>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</si>
  <si>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</si>
  <si>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</si>
  <si>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</si>
  <si>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</si>
  <si>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</si>
  <si>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</si>
  <si>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</si>
  <si>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</si>
  <si>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</si>
  <si>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</si>
  <si>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</si>
  <si>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</si>
  <si>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</si>
  <si>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</si>
  <si>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</si>
  <si>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</si>
  <si>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</si>
  <si>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</si>
  <si>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</si>
  <si>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</si>
  <si>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</si>
  <si>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</si>
  <si>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</si>
  <si>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</si>
  <si>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</si>
  <si>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</si>
  <si>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</si>
  <si>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</si>
  <si>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</si>
  <si>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</si>
  <si>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</si>
  <si>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</si>
  <si>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</si>
  <si>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</si>
  <si>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</si>
  <si>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</si>
  <si>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</si>
  <si>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</si>
  <si>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</si>
  <si>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</si>
  <si>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</si>
  <si>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</si>
  <si>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</si>
  <si>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</si>
  <si>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</si>
  <si>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</si>
  <si>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</si>
  <si>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</si>
  <si>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</si>
  <si>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</si>
  <si>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</si>
  <si>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</si>
  <si>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</si>
  <si>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</si>
  <si>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</si>
  <si>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</si>
  <si>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</si>
  <si>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</si>
  <si>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</si>
  <si>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</si>
  <si>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</si>
  <si>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</si>
  <si>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</si>
  <si>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</si>
  <si>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</si>
  <si>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</si>
  <si>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</si>
  <si>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</si>
  <si>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</si>
  <si>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</si>
  <si>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</si>
  <si>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</si>
  <si>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</si>
  <si>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</si>
  <si>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</si>
  <si>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</si>
  <si>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</si>
  <si>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</si>
  <si>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</si>
  <si>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</si>
  <si>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</si>
  <si>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</si>
  <si>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</si>
  <si>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</si>
  <si>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</si>
  <si>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</si>
  <si>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</si>
  <si>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</si>
  <si>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</si>
  <si>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</si>
  <si>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</si>
  <si>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</si>
  <si>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</si>
  <si>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</si>
  <si>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</si>
  <si>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</si>
  <si>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</si>
  <si>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</si>
  <si>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</si>
  <si>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</si>
  <si>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</si>
  <si>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</si>
  <si>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</si>
  <si>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</si>
  <si>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</si>
  <si>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</si>
  <si>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</si>
  <si>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</si>
  <si>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</si>
  <si>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</si>
  <si>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</si>
  <si>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</si>
  <si>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</si>
  <si>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</si>
  <si>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</si>
  <si>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</si>
  <si>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</si>
  <si>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</si>
  <si>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</si>
  <si>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</si>
  <si>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</si>
  <si>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</si>
  <si>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</si>
  <si>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</si>
  <si>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</si>
  <si>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</si>
  <si>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</si>
  <si>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</si>
  <si>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</si>
  <si>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</si>
  <si>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</si>
  <si>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</si>
  <si>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</si>
  <si>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</si>
  <si>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</si>
  <si>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</si>
  <si>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</si>
  <si>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</si>
  <si>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</si>
  <si>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</si>
  <si>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</si>
  <si>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</si>
  <si>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</si>
  <si>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</si>
  <si>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</si>
  <si>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</si>
  <si>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</si>
  <si>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</si>
  <si>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</si>
  <si>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</si>
  <si>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</si>
  <si>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</si>
  <si>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</si>
  <si>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</si>
  <si>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</si>
  <si>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</si>
  <si>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</si>
  <si>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</si>
  <si>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</si>
  <si>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</si>
  <si>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</si>
  <si>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</si>
  <si>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</si>
  <si>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</si>
  <si>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</si>
  <si>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</si>
  <si>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</si>
  <si>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</si>
  <si>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</si>
  <si>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</si>
  <si>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</si>
  <si>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</si>
  <si>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</si>
  <si>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</si>
  <si>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</si>
  <si>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</si>
  <si>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</si>
  <si>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</si>
  <si>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</si>
  <si>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</si>
  <si>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</si>
  <si>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</si>
  <si>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</si>
  <si>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</si>
  <si>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</si>
  <si>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</si>
  <si>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</si>
  <si>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</si>
  <si>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</si>
  <si>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</si>
  <si>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</si>
  <si>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</si>
  <si>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</si>
  <si>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</si>
  <si>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</si>
  <si>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</si>
  <si>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</si>
  <si>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</si>
  <si>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</si>
  <si>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</si>
  <si>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</si>
  <si>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</si>
  <si>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</si>
  <si>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</si>
  <si>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</si>
  <si>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</si>
  <si>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</si>
  <si>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</si>
  <si>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</si>
  <si>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</si>
  <si>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</si>
  <si>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</si>
  <si>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</si>
  <si>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</si>
  <si>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</si>
  <si>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</si>
  <si>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</si>
  <si>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</si>
  <si>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</si>
  <si>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</si>
  <si>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</si>
  <si>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</si>
  <si>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</si>
  <si>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</si>
  <si>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</si>
  <si>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</si>
  <si>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</si>
  <si>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</si>
  <si>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</si>
  <si>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</si>
  <si>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</si>
  <si>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</si>
  <si>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</si>
  <si>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</si>
  <si>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</si>
  <si>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</si>
  <si>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</si>
  <si>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</si>
  <si>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</si>
  <si>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</si>
  <si>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</si>
  <si>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</si>
  <si>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</si>
  <si>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</si>
  <si>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</si>
  <si>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</si>
  <si>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</si>
  <si>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</si>
  <si>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</si>
  <si>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</si>
  <si>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</si>
  <si>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</si>
  <si>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</si>
  <si>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</si>
  <si>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</si>
  <si>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</si>
  <si>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</si>
  <si>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</si>
  <si>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</si>
  <si>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</si>
  <si>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</si>
  <si>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</si>
  <si>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</si>
  <si>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</si>
  <si>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</si>
  <si>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</si>
  <si>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</si>
  <si>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</si>
  <si>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</si>
  <si>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</si>
  <si>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</si>
  <si>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</si>
  <si>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</si>
  <si>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</si>
  <si>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</si>
  <si>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</si>
  <si>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</si>
  <si>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</si>
  <si>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</si>
  <si>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</si>
  <si>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</si>
  <si>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</si>
  <si>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</si>
  <si>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</si>
  <si>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</si>
  <si>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</si>
  <si>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</si>
  <si>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</si>
  <si>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</si>
  <si>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</si>
  <si>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</si>
  <si>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</si>
  <si>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</si>
  <si>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</si>
  <si>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</si>
  <si>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</si>
  <si>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</si>
  <si>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</si>
  <si>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</si>
  <si>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</si>
  <si>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</si>
  <si>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</si>
  <si>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</si>
  <si>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</si>
  <si>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</si>
  <si>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</si>
  <si>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</si>
  <si>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</si>
  <si>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</si>
  <si>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</si>
  <si>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</si>
  <si>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</si>
  <si>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</si>
  <si>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</si>
  <si>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</si>
  <si>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</si>
  <si>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</si>
  <si>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</si>
  <si>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</si>
  <si>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</si>
  <si>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</si>
  <si>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</si>
  <si>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</si>
  <si>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</si>
  <si>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</si>
  <si>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</si>
  <si>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</si>
  <si>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</si>
  <si>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</si>
  <si>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</si>
  <si>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</si>
  <si>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</si>
  <si>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</si>
  <si>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</si>
  <si>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</si>
  <si>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</si>
  <si>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</si>
  <si>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</si>
  <si>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</si>
  <si>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</si>
  <si>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</si>
  <si>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</si>
  <si>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</si>
  <si>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</si>
  <si>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</si>
  <si>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</si>
  <si>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</si>
  <si>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</si>
  <si>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</si>
  <si>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</si>
  <si>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</si>
  <si>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</si>
  <si>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</si>
  <si>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</si>
  <si>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</si>
  <si>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</si>
  <si>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</si>
  <si>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</si>
  <si>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</si>
  <si>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</si>
  <si>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</si>
  <si>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</si>
  <si>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</si>
  <si>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</si>
  <si>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</si>
  <si>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</si>
  <si>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</si>
  <si>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</si>
  <si>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</si>
  <si>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</si>
  <si>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</si>
  <si>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</si>
  <si>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</si>
  <si>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</si>
  <si>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</si>
  <si>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</si>
  <si>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</si>
  <si>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</si>
  <si>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</si>
  <si>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</si>
  <si>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</si>
  <si>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</si>
  <si>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</si>
  <si>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</si>
  <si>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</si>
  <si>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</si>
  <si>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</si>
  <si>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</si>
  <si>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</si>
  <si>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</si>
  <si>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</si>
  <si>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</si>
  <si>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</si>
  <si>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</si>
  <si>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</si>
  <si>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</si>
  <si>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</si>
  <si>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</si>
  <si>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</si>
  <si>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</si>
  <si>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</si>
  <si>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</si>
  <si>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</si>
  <si>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</si>
  <si>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</si>
  <si>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</si>
  <si>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</si>
  <si>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</si>
  <si>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</si>
  <si>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</si>
  <si>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</si>
  <si>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</si>
  <si>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</si>
  <si>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</si>
  <si>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</si>
  <si>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</si>
  <si>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</si>
  <si>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</si>
  <si>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</si>
  <si>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</si>
  <si>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</si>
  <si>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</si>
  <si>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</si>
  <si>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</si>
  <si>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</si>
  <si>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</si>
  <si>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</si>
  <si>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</si>
  <si>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</si>
  <si>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</si>
  <si>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</si>
  <si>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</si>
  <si>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</si>
  <si>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</si>
  <si>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</si>
  <si>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</si>
  <si>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</si>
  <si>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</si>
  <si>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</si>
  <si>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</si>
  <si>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</si>
  <si>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</si>
  <si>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</si>
  <si>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</si>
  <si>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</si>
  <si>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</si>
  <si>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</si>
  <si>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</si>
  <si>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</si>
  <si>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</si>
  <si>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</si>
  <si>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</si>
  <si>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</si>
  <si>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</si>
  <si>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</si>
  <si>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</si>
  <si>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</si>
  <si>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</si>
  <si>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</si>
  <si>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</si>
  <si>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</si>
  <si>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</si>
  <si>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</si>
  <si>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</si>
  <si>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</si>
  <si>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</si>
  <si>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</si>
  <si>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</si>
  <si>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</si>
  <si>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</si>
  <si>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</si>
  <si>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</si>
  <si>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</si>
  <si>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</si>
  <si>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</si>
  <si>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</si>
  <si>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</si>
  <si>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</si>
  <si>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</si>
  <si>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</si>
  <si>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</si>
  <si>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</si>
  <si>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</si>
  <si>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</si>
  <si>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</si>
  <si>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</si>
  <si>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</si>
  <si>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</si>
  <si>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</si>
  <si>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</si>
  <si>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</si>
  <si>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</si>
  <si>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</si>
  <si>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</si>
  <si>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</si>
  <si>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</si>
  <si>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</si>
  <si>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</si>
  <si>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</si>
  <si>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</si>
  <si>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</si>
  <si>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</si>
  <si>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</si>
  <si>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</si>
  <si>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</si>
  <si>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</si>
  <si>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</si>
  <si>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</si>
  <si>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</si>
  <si>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</si>
  <si>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</si>
  <si>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</si>
  <si>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</si>
  <si>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</si>
  <si>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</si>
  <si>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</si>
  <si>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</si>
  <si>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</si>
  <si>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</si>
  <si>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</si>
  <si>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</si>
  <si>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</si>
  <si>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</si>
  <si>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</si>
  <si>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</si>
  <si>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</si>
  <si>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</si>
  <si>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</si>
  <si>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</si>
  <si>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</si>
  <si>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</si>
  <si>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</si>
  <si>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</si>
  <si>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</si>
  <si>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</si>
  <si>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</si>
  <si>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</si>
  <si>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</si>
  <si>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</si>
  <si>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</si>
  <si>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</si>
  <si>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</si>
  <si>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</si>
  <si>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</si>
  <si>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</si>
  <si>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</si>
  <si>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</si>
  <si>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</si>
  <si>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</si>
  <si>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</si>
  <si>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</si>
  <si>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</si>
  <si>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</si>
  <si>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</si>
  <si>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</si>
  <si>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</si>
  <si>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</si>
  <si>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</si>
  <si>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</si>
  <si>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</si>
  <si>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</si>
  <si>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</si>
  <si>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</si>
  <si>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</si>
  <si>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</si>
  <si>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</si>
  <si>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</si>
  <si>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</si>
  <si>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</si>
  <si>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</si>
  <si>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</si>
  <si>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</si>
  <si>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</si>
  <si>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</si>
  <si>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</si>
  <si>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</si>
  <si>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</si>
  <si>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</si>
  <si>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</si>
  <si>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</si>
  <si>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</si>
  <si>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</si>
  <si>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</si>
  <si>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</si>
  <si>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</si>
  <si>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</si>
  <si>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</si>
  <si>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</si>
  <si>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</si>
  <si>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</si>
  <si>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</si>
  <si>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</si>
  <si>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</si>
  <si>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</si>
  <si>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</si>
  <si>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</si>
  <si>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</si>
  <si>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</si>
  <si>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</si>
  <si>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</si>
  <si>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</si>
  <si>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</si>
  <si>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</si>
  <si>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</si>
  <si>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</si>
  <si>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</si>
  <si>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</si>
  <si>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</si>
  <si>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</si>
  <si>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</si>
  <si>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</si>
  <si>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</si>
  <si>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</si>
  <si>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</si>
  <si>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</si>
  <si>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</si>
  <si>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</si>
  <si>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</si>
  <si>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</si>
  <si>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</si>
  <si>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</si>
  <si>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</si>
  <si>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</si>
  <si>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</si>
  <si>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</si>
  <si>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</si>
  <si>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</si>
  <si>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</si>
  <si>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</si>
  <si>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</si>
  <si>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</si>
  <si>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</si>
  <si>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</si>
  <si>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</si>
  <si>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</si>
  <si>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</si>
  <si>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</si>
  <si>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</si>
  <si>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</si>
  <si>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</si>
  <si>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</si>
  <si>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</si>
  <si>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</si>
  <si>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</si>
  <si>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</si>
  <si>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</si>
  <si>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</si>
  <si>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</si>
  <si>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</si>
  <si>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</si>
  <si>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</si>
  <si>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</si>
  <si>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</si>
  <si>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</si>
  <si>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</si>
  <si>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</si>
  <si>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</si>
  <si>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</si>
  <si>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</si>
  <si>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</si>
  <si>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</si>
  <si>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</si>
  <si>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</si>
  <si>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</si>
  <si>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</si>
  <si>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</si>
  <si>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</si>
  <si>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</si>
  <si>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</si>
  <si>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</si>
  <si>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</si>
  <si>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</si>
  <si>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</si>
  <si>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</si>
  <si>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</si>
  <si>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</si>
  <si>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</si>
  <si>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</si>
  <si>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</si>
  <si>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</si>
  <si>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</si>
  <si>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</si>
  <si>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</si>
  <si>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</si>
  <si>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</si>
  <si>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</si>
  <si>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</si>
  <si>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</si>
  <si>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</si>
  <si>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</si>
  <si>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</si>
  <si>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</si>
  <si>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</si>
  <si>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</si>
  <si>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</si>
  <si>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</si>
  <si>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</si>
  <si>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</si>
  <si>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</si>
  <si>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</si>
  <si>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</si>
  <si>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</si>
  <si>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</si>
  <si>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</si>
  <si>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</si>
  <si>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</si>
  <si>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</si>
  <si>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</si>
  <si>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</si>
  <si>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</si>
  <si>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</si>
  <si>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</si>
  <si>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</si>
  <si>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</si>
  <si>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</si>
  <si>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</si>
  <si>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</si>
  <si>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</si>
  <si>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</si>
  <si>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</si>
  <si>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</si>
  <si>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</si>
  <si>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</si>
  <si>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</si>
  <si>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</si>
  <si>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</si>
  <si>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</si>
  <si>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</si>
  <si>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</si>
  <si>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</si>
  <si>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</si>
  <si>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</si>
  <si>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</si>
  <si>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</si>
  <si>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</si>
  <si>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</si>
  <si>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</si>
  <si>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</si>
  <si>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</si>
  <si>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</si>
  <si>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</si>
  <si>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</si>
  <si>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</si>
  <si>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</si>
  <si>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</si>
  <si>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</si>
  <si>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</si>
  <si>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</si>
  <si>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</si>
  <si>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</si>
  <si>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</si>
  <si>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</si>
  <si>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</si>
  <si>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</si>
  <si>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</si>
  <si>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</si>
  <si>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</si>
  <si>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</si>
  <si>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</si>
  <si>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</si>
  <si>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</si>
  <si>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</si>
  <si>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</si>
  <si>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</si>
  <si>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</si>
  <si>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</si>
  <si>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</si>
  <si>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</si>
  <si>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</si>
  <si>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</si>
  <si>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</si>
  <si>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</si>
  <si>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</si>
  <si>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</si>
  <si>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</si>
  <si>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</si>
  <si>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</si>
  <si>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</si>
  <si>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</si>
  <si>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</si>
  <si>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</si>
  <si>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</si>
  <si>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</si>
  <si>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</si>
  <si>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</si>
  <si>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</si>
  <si>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</si>
  <si>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</si>
  <si>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</si>
  <si>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</si>
  <si>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</si>
  <si>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</si>
  <si>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</si>
  <si>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</si>
  <si>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</si>
  <si>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</si>
  <si>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</si>
  <si>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</si>
  <si>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</si>
  <si>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</si>
  <si>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</si>
  <si>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</si>
  <si>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</si>
  <si>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</si>
  <si>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</si>
  <si>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</si>
  <si>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</si>
  <si>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</si>
  <si>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</si>
  <si>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</si>
  <si>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</si>
  <si>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</si>
  <si>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</si>
  <si>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</si>
  <si>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</si>
  <si>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</si>
  <si>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</si>
  <si>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</si>
  <si>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</si>
  <si>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</si>
  <si>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</si>
  <si>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</si>
  <si>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</si>
  <si>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</si>
  <si>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</si>
  <si>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</si>
  <si>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</si>
  <si>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</si>
  <si>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</si>
  <si>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</si>
  <si>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</si>
  <si>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</si>
  <si>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</si>
  <si>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</si>
  <si>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</si>
  <si>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</si>
  <si>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</si>
  <si>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</si>
  <si>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</si>
  <si>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</si>
  <si>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</si>
  <si>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</si>
  <si>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</si>
  <si>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</si>
  <si>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</si>
  <si>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</si>
  <si>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</si>
  <si>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</si>
  <si>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</si>
  <si>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</si>
  <si>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</si>
  <si>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</si>
  <si>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</si>
  <si>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</si>
  <si>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</si>
  <si>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</si>
  <si>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</si>
  <si>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</si>
  <si>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</si>
  <si>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</si>
  <si>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</si>
  <si>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</si>
  <si>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</si>
  <si>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</si>
  <si>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</si>
  <si>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</si>
  <si>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</si>
  <si>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</si>
  <si>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</si>
  <si>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</si>
  <si>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</si>
  <si>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</si>
  <si>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</si>
  <si>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</si>
  <si>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</si>
  <si>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</si>
  <si>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</si>
  <si>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</si>
  <si>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</si>
  <si>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</si>
  <si>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</si>
  <si>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</si>
  <si>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</si>
  <si>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</si>
  <si>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</si>
  <si>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</si>
  <si>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</si>
  <si>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</si>
  <si>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</si>
  <si>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</si>
  <si>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</si>
  <si>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</si>
  <si>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</si>
  <si>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</si>
  <si>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</si>
  <si>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</si>
  <si>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</si>
  <si>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</si>
  <si>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</si>
  <si>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</si>
  <si>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</si>
  <si>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</si>
  <si>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</si>
  <si>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</si>
  <si>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</si>
  <si>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</si>
  <si>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</si>
  <si>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</si>
  <si>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</si>
  <si>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</si>
  <si>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</si>
  <si>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</si>
  <si>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</si>
  <si>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</si>
  <si>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</si>
  <si>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</si>
  <si>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</si>
  <si>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</si>
  <si>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</si>
  <si>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</si>
  <si>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</si>
  <si>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</si>
  <si>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</si>
  <si>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</si>
  <si>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</si>
  <si>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</si>
  <si>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</si>
  <si>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</si>
  <si>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</si>
  <si>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</si>
  <si>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</si>
  <si>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</si>
  <si>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</si>
  <si>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</si>
  <si>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</si>
  <si>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</si>
  <si>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</si>
  <si>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</si>
  <si>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</si>
  <si>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</si>
  <si>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</si>
  <si>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</si>
  <si>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</si>
  <si>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</si>
  <si>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</si>
  <si>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</si>
  <si>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</si>
  <si>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</si>
  <si>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</si>
  <si>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</si>
  <si>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</si>
  <si>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</si>
  <si>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</si>
  <si>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</si>
  <si>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</si>
  <si>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</si>
  <si>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</si>
  <si>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</si>
  <si>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</si>
  <si>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</si>
  <si>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</si>
  <si>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</si>
  <si>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</si>
  <si>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</si>
  <si>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</si>
  <si>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</si>
  <si>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</si>
  <si>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</si>
  <si>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</si>
  <si>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</si>
  <si>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</si>
  <si>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</si>
  <si>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</si>
  <si>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</si>
  <si>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</si>
  <si>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</si>
  <si>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</si>
  <si>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</si>
  <si>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</si>
  <si>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</si>
  <si>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</si>
  <si>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</si>
  <si>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</si>
  <si>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</si>
  <si>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</si>
  <si>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</si>
  <si>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</si>
  <si>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</si>
  <si>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</si>
  <si>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</si>
  <si>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</si>
  <si>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</si>
  <si>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</si>
  <si>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</si>
  <si>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</si>
  <si>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</si>
  <si>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</si>
  <si>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</si>
  <si>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</si>
  <si>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</si>
  <si>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</si>
  <si>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</si>
  <si>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</si>
  <si>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</si>
  <si>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</si>
  <si>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</si>
  <si>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</si>
  <si>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</si>
  <si>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</si>
  <si>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</si>
  <si>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</si>
  <si>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</si>
  <si>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</si>
  <si>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</si>
  <si>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</si>
  <si>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</si>
  <si>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</si>
  <si>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</si>
  <si>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</si>
  <si>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</si>
  <si>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</si>
  <si>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</si>
  <si>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</si>
  <si>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</si>
  <si>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</si>
  <si>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</si>
  <si>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</si>
  <si>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</si>
  <si>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</si>
  <si>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</si>
  <si>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</si>
  <si>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</si>
  <si>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</si>
  <si>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</si>
  <si>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</si>
  <si>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</si>
  <si>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</si>
  <si>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</si>
  <si>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</si>
  <si>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</si>
  <si>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</si>
  <si>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</si>
  <si>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</si>
  <si>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</si>
  <si>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</si>
  <si>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</si>
  <si>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</si>
  <si>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</si>
  <si>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</si>
  <si>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</si>
  <si>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</si>
  <si>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</si>
  <si>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</si>
  <si>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</si>
  <si>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</si>
  <si>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</si>
  <si>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</si>
  <si>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</si>
  <si>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</si>
  <si>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</si>
  <si>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</si>
  <si>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</si>
  <si>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</si>
  <si>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</si>
  <si>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</si>
  <si>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</si>
  <si>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</si>
  <si>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</si>
  <si>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</si>
  <si>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</si>
  <si>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</si>
  <si>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</si>
  <si>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</si>
  <si>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</si>
  <si>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</si>
  <si>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</si>
  <si>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</si>
  <si>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</si>
  <si>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</si>
  <si>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</si>
  <si>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</si>
  <si>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</si>
  <si>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</si>
  <si>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</si>
  <si>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</si>
  <si>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</si>
  <si>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</si>
  <si>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</si>
  <si>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</si>
  <si>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</si>
  <si>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</si>
  <si>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</si>
  <si>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</si>
  <si>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</si>
  <si>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</si>
  <si>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</si>
  <si>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</si>
  <si>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</si>
  <si>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</si>
  <si>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</si>
  <si>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</si>
  <si>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</si>
  <si>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</si>
  <si>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</si>
  <si>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</si>
  <si>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</si>
  <si>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</si>
  <si>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</si>
  <si>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</si>
  <si>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</si>
  <si>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</si>
  <si>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</si>
  <si>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</si>
  <si>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</si>
  <si>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</si>
  <si>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</si>
  <si>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</si>
  <si>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</si>
  <si>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</si>
  <si>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</si>
  <si>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</si>
  <si>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</si>
  <si>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</si>
  <si>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</si>
  <si>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</si>
  <si>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</si>
  <si>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</si>
  <si>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</si>
  <si>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</si>
  <si>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</si>
  <si>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</si>
  <si>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</si>
  <si>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</si>
  <si>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</si>
  <si>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</si>
  <si>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</si>
  <si>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</si>
  <si>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</si>
  <si>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</si>
  <si>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</si>
  <si>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</si>
  <si>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</si>
  <si>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</si>
  <si>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</si>
  <si>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</si>
  <si>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</si>
  <si>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</si>
  <si>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</si>
  <si>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</si>
  <si>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</si>
  <si>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</si>
  <si>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</si>
  <si>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</si>
  <si>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</si>
  <si>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</si>
  <si>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</si>
  <si>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</si>
  <si>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</si>
  <si>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</si>
  <si>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</si>
  <si>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</si>
  <si>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</si>
  <si>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</si>
  <si>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</si>
  <si>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</si>
  <si>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</si>
  <si>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</si>
  <si>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</si>
  <si>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</si>
  <si>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</si>
  <si>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</si>
  <si>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</si>
  <si>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</si>
  <si>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</si>
  <si>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</si>
  <si>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</si>
  <si>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</si>
  <si>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</si>
  <si>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</si>
  <si>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</si>
  <si>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</si>
  <si>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</si>
  <si>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</si>
  <si>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</si>
  <si>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</si>
  <si>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</si>
  <si>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</si>
  <si>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</si>
  <si>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</si>
  <si>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</si>
  <si>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</si>
  <si>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</si>
  <si>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</si>
  <si>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</si>
  <si>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</si>
  <si>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</si>
  <si>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</si>
  <si>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</si>
  <si>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</si>
  <si>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</si>
  <si>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</si>
  <si>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</si>
  <si>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</si>
  <si>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</si>
  <si>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</si>
  <si>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</si>
  <si>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</si>
  <si>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</si>
  <si>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</si>
  <si>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</si>
  <si>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</si>
  <si>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</si>
  <si>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</si>
  <si>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</si>
  <si>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</si>
  <si>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</si>
  <si>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</si>
  <si>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</si>
  <si>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</si>
  <si>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</si>
  <si>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</si>
  <si>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</si>
  <si>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</si>
  <si>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</si>
  <si>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</si>
  <si>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</si>
  <si>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</si>
  <si>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</si>
  <si>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</si>
  <si>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</si>
  <si>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</si>
  <si>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</si>
  <si>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</si>
  <si>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</si>
  <si>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</si>
  <si>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</si>
  <si>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</si>
  <si>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</si>
  <si>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</si>
  <si>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</si>
  <si>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</si>
  <si>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</si>
  <si>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</si>
  <si>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</si>
  <si>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</si>
  <si>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</si>
  <si>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</si>
  <si>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</si>
  <si>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</si>
  <si>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</si>
  <si>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</si>
  <si>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</si>
  <si>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</si>
  <si>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</si>
  <si>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</si>
  <si>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</si>
  <si>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</si>
  <si>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</si>
  <si>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</si>
  <si>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</si>
  <si>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</si>
  <si>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</si>
  <si>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</si>
  <si>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</si>
  <si>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</si>
  <si>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</si>
  <si>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</si>
  <si>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</si>
  <si>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</si>
  <si>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</si>
  <si>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</si>
  <si>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</si>
  <si>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</si>
  <si>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</si>
  <si>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</si>
  <si>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</si>
  <si>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</si>
  <si>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</si>
  <si>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</si>
  <si>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</si>
  <si>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</si>
  <si>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</si>
  <si>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</si>
  <si>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</si>
  <si>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</si>
  <si>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</si>
  <si>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</si>
  <si>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</si>
  <si>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</si>
  <si>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</si>
  <si>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</si>
  <si>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</si>
  <si>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</si>
  <si>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</si>
  <si>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</si>
  <si>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</si>
  <si>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</si>
  <si>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</si>
  <si>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</si>
  <si>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</si>
  <si>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</si>
  <si>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</si>
  <si>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</si>
  <si>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</si>
  <si>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</si>
  <si>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</si>
  <si>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</si>
  <si>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</si>
  <si>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</si>
  <si>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</si>
  <si>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</si>
  <si>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</si>
  <si>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</si>
  <si>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</si>
  <si>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</si>
  <si>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</si>
  <si>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</si>
  <si>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</si>
  <si>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</si>
  <si>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</si>
  <si>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</si>
  <si>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</si>
  <si>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</si>
  <si>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</si>
  <si>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</si>
  <si>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</si>
  <si>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</si>
  <si>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</si>
  <si>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</si>
  <si>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</si>
  <si>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</si>
  <si>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</si>
  <si>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</si>
  <si>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</si>
  <si>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</si>
  <si>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</si>
  <si>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</si>
  <si>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</si>
  <si>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</si>
  <si>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</si>
  <si>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</si>
  <si>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</si>
  <si>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</si>
  <si>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</si>
  <si>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</si>
  <si>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</si>
  <si>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</si>
  <si>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</si>
  <si>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</si>
  <si>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</si>
  <si>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</si>
  <si>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</si>
  <si>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</si>
  <si>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</si>
  <si>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</si>
  <si>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</si>
  <si>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</si>
  <si>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</si>
  <si>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</si>
  <si>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</si>
  <si>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</si>
  <si>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</si>
  <si>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</si>
  <si>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</si>
  <si>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</si>
  <si>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</si>
  <si>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</si>
  <si>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</si>
  <si>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</si>
  <si>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</si>
  <si>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</si>
  <si>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</si>
  <si>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</si>
  <si>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</si>
  <si>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</si>
  <si>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</si>
  <si>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</si>
  <si>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</si>
  <si>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</si>
  <si>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</si>
  <si>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</si>
  <si>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</si>
  <si>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</si>
  <si>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</si>
  <si>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</si>
  <si>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</si>
  <si>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</si>
  <si>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</si>
  <si>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</si>
  <si>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</si>
  <si>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</si>
  <si>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</si>
  <si>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</si>
  <si>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</si>
  <si>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</si>
  <si>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</si>
  <si>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</si>
  <si>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</si>
  <si>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</si>
  <si>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</si>
  <si>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</si>
  <si>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</si>
  <si>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</si>
  <si>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</si>
  <si>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</si>
  <si>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</si>
  <si>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</si>
  <si>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</si>
  <si>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</si>
  <si>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</si>
  <si>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</si>
  <si>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</si>
  <si>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</si>
  <si>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</si>
  <si>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</si>
  <si>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</si>
  <si>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</si>
  <si>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</si>
  <si>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</si>
  <si>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</si>
  <si>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</si>
  <si>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</si>
  <si>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</si>
  <si>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</si>
  <si>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</si>
  <si>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</si>
  <si>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</si>
  <si>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</si>
  <si>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</si>
  <si>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</si>
  <si>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</si>
  <si>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</si>
  <si>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</si>
  <si>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</si>
  <si>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</si>
  <si>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</si>
  <si>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</si>
  <si>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</si>
  <si>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</si>
  <si>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</si>
  <si>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</si>
  <si>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</si>
  <si>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</si>
  <si>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</si>
  <si>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</si>
  <si>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</si>
  <si>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</si>
  <si>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</si>
  <si>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</si>
  <si>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</si>
  <si>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</si>
  <si>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</si>
  <si>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</si>
  <si>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</si>
  <si>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</si>
  <si>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</si>
  <si>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</si>
  <si>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</si>
  <si>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</si>
  <si>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</si>
  <si>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</si>
  <si>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</si>
  <si>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</si>
  <si>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</si>
  <si>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</si>
  <si>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</si>
  <si>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</si>
  <si>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</si>
  <si>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</si>
  <si>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</si>
  <si>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</si>
  <si>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</si>
  <si>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</si>
  <si>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</si>
  <si>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</si>
  <si>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</si>
  <si>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</si>
  <si>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</si>
  <si>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</si>
  <si>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</si>
  <si>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</si>
  <si>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</si>
  <si>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</si>
  <si>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</si>
  <si>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</si>
  <si>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</si>
  <si>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</si>
  <si>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</si>
  <si>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</si>
  <si>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</si>
  <si>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</si>
  <si>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</si>
  <si>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</si>
  <si>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</si>
  <si>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</si>
  <si>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</si>
  <si>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</si>
  <si>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</si>
  <si>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</si>
  <si>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</si>
  <si>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</si>
  <si>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</si>
  <si>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</si>
  <si>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</si>
  <si>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</si>
  <si>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</si>
  <si>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</si>
  <si>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</si>
  <si>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</si>
  <si>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</si>
  <si>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</si>
  <si>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</si>
  <si>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</si>
  <si>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</si>
  <si>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</si>
  <si>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</si>
  <si>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</si>
  <si>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</si>
  <si>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</si>
  <si>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</si>
  <si>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</si>
  <si>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</si>
  <si>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</si>
  <si>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</si>
  <si>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</si>
  <si>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</si>
  <si>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</si>
  <si>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</si>
  <si>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</si>
  <si>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</si>
  <si>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</si>
  <si>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</si>
  <si>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</si>
  <si>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</si>
  <si>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</si>
  <si>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</si>
  <si>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</si>
  <si>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</si>
  <si>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</si>
  <si>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</si>
  <si>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</si>
  <si>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</si>
  <si>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</si>
  <si>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</si>
  <si>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</si>
  <si>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</si>
  <si>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</si>
  <si>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</si>
  <si>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</si>
  <si>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</si>
  <si>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</si>
  <si>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</si>
  <si>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</si>
  <si>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</si>
  <si>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</si>
  <si>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</si>
  <si>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</si>
  <si>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</si>
  <si>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</si>
  <si>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</si>
  <si>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</si>
  <si>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</si>
  <si>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</si>
  <si>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</si>
  <si>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</si>
  <si>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</si>
  <si>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</si>
  <si>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</si>
  <si>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</si>
  <si>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</si>
  <si>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</si>
  <si>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</si>
  <si>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</si>
  <si>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</si>
  <si>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</si>
  <si>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</si>
  <si>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</si>
  <si>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</si>
  <si>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</si>
  <si>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</si>
  <si>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</si>
  <si>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</si>
  <si>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</si>
  <si>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</si>
  <si>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</si>
  <si>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</si>
  <si>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</si>
  <si>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</si>
  <si>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</si>
  <si>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</si>
  <si>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</si>
  <si>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</si>
  <si>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</si>
  <si>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</si>
  <si>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</si>
  <si>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</si>
  <si>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</si>
  <si>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</si>
  <si>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</si>
  <si>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</si>
  <si>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</si>
  <si>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</si>
  <si>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</si>
  <si>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</si>
  <si>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</si>
  <si>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</si>
  <si>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</si>
  <si>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</si>
  <si>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</si>
  <si>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</si>
  <si>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</si>
  <si>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</si>
  <si>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</si>
  <si>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</si>
  <si>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</si>
  <si>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</si>
  <si>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</si>
  <si>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</si>
  <si>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</si>
  <si>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</si>
  <si>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</si>
  <si>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</si>
  <si>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</si>
  <si>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</si>
  <si>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</si>
  <si>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</si>
  <si>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</si>
  <si>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</si>
  <si>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</si>
  <si>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</si>
  <si>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</si>
  <si>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</si>
  <si>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</si>
  <si>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</si>
  <si>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</si>
  <si>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</si>
  <si>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</si>
  <si>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</si>
  <si>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</si>
  <si>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</si>
  <si>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</si>
  <si>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</si>
  <si>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</si>
  <si>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</si>
  <si>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</si>
  <si>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</si>
  <si>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</si>
  <si>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</si>
  <si>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</si>
  <si>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</si>
  <si>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</si>
  <si>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</si>
  <si>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</si>
  <si>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</si>
  <si>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</si>
  <si>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</si>
  <si>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</si>
  <si>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</si>
  <si>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</si>
  <si>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</si>
  <si>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</si>
  <si>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</si>
  <si>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</si>
  <si>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</si>
  <si>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</si>
  <si>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</si>
  <si>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</si>
  <si>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</si>
  <si>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</si>
  <si>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</si>
  <si>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</si>
  <si>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</si>
  <si>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</si>
  <si>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</si>
  <si>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</si>
  <si>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</si>
  <si>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</si>
  <si>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</si>
  <si>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</si>
  <si>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</si>
  <si>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</si>
  <si>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</si>
  <si>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</si>
  <si>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</si>
  <si>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</si>
  <si>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</si>
  <si>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</si>
  <si>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</si>
  <si>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</si>
  <si>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</si>
  <si>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</si>
  <si>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</si>
  <si>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</si>
  <si>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</si>
  <si>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</si>
  <si>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</si>
  <si>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</si>
  <si>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</si>
  <si>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</si>
  <si>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</si>
  <si>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</si>
  <si>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</si>
  <si>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</si>
  <si>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</si>
  <si>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</si>
  <si>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</si>
  <si>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</si>
  <si>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</si>
  <si>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</si>
  <si>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</si>
  <si>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</si>
  <si>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</si>
  <si>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</si>
  <si>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</si>
  <si>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</si>
  <si>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</si>
  <si>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</si>
  <si>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</si>
  <si>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</si>
  <si>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</si>
  <si>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</si>
  <si>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</si>
  <si>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</si>
  <si>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</si>
  <si>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</si>
  <si>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</si>
  <si>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</si>
  <si>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</si>
  <si>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</si>
  <si>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</si>
  <si>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</si>
  <si>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</si>
  <si>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</si>
  <si>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</si>
  <si>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</si>
  <si>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</si>
  <si>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</si>
  <si>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</si>
  <si>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</si>
  <si>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</si>
  <si>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</si>
  <si>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</si>
  <si>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</si>
  <si>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</si>
  <si>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</si>
  <si>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</si>
  <si>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</si>
  <si>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</si>
  <si>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</si>
  <si>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</si>
  <si>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</si>
  <si>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</si>
  <si>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</si>
  <si>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</si>
  <si>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</si>
  <si>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</si>
  <si>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</si>
  <si>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</si>
  <si>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</si>
  <si>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</si>
  <si>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</si>
  <si>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</si>
  <si>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</si>
  <si>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</si>
  <si>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</si>
  <si>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</si>
  <si>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</si>
  <si>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</si>
  <si>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</si>
  <si>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</si>
  <si>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</si>
  <si>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</si>
  <si>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</si>
  <si>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</si>
  <si>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</si>
  <si>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</si>
  <si>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</si>
  <si>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</si>
  <si>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</si>
  <si>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</si>
  <si>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</si>
  <si>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</si>
  <si>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</si>
  <si>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</si>
  <si>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</si>
  <si>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</si>
  <si>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</si>
  <si>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</si>
  <si>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</si>
  <si>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</si>
  <si>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</si>
  <si>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</si>
  <si>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</si>
  <si>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</si>
  <si>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</si>
  <si>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</si>
  <si>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</si>
  <si>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</si>
  <si>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</si>
  <si>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</si>
  <si>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</si>
  <si>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</si>
  <si>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</si>
  <si>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</si>
  <si>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</si>
  <si>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</si>
  <si>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</si>
  <si>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</si>
  <si>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</si>
  <si>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</si>
  <si>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</si>
  <si>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</si>
  <si>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</si>
  <si>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</si>
  <si>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</si>
  <si>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</si>
  <si>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</si>
  <si>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</si>
  <si>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</si>
  <si>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</si>
  <si>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</si>
  <si>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</si>
  <si>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</si>
  <si>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</si>
  <si>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</si>
  <si>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</si>
  <si>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</si>
  <si>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</si>
  <si>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</si>
  <si>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</si>
  <si>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</si>
  <si>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</si>
  <si>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</si>
  <si>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</si>
  <si>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</si>
  <si>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</si>
  <si>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</si>
  <si>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</si>
  <si>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</si>
  <si>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</si>
  <si>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</si>
  <si>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</si>
  <si>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</si>
  <si>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</si>
  <si>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</si>
  <si>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</si>
  <si>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</si>
  <si>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</si>
  <si>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</si>
  <si>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</si>
  <si>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</si>
  <si>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</si>
  <si>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</si>
  <si>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</si>
  <si>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</si>
  <si>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</si>
  <si>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</si>
  <si>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</si>
  <si>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</si>
  <si>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</si>
  <si>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</si>
  <si>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</si>
  <si>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</si>
  <si>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</si>
  <si>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</si>
  <si>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</si>
  <si>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</si>
  <si>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</si>
  <si>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</si>
  <si>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</si>
  <si>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</si>
  <si>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</si>
  <si>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</si>
  <si>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</si>
  <si>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</si>
  <si>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</si>
  <si>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</si>
  <si>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</si>
  <si>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</si>
  <si>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</si>
  <si>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</si>
  <si>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</si>
  <si>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</si>
  <si>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</si>
  <si>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</si>
  <si>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</si>
  <si>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</si>
  <si>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</si>
  <si>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</si>
  <si>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</si>
  <si>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</si>
  <si>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</si>
  <si>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</si>
  <si>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</si>
  <si>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</si>
  <si>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</si>
  <si>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</si>
  <si>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</si>
  <si>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</si>
  <si>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</si>
  <si>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</si>
  <si>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</si>
  <si>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</si>
  <si>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</si>
  <si>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</si>
  <si>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</si>
  <si>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</si>
  <si>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</si>
  <si>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</si>
  <si>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</si>
  <si>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</si>
  <si>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</si>
  <si>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</si>
  <si>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</si>
  <si>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</si>
  <si>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</si>
  <si>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</si>
  <si>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</si>
  <si>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</si>
  <si>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</si>
  <si>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</si>
  <si>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</si>
  <si>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</si>
  <si>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</si>
  <si>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</si>
  <si>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</si>
  <si>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</si>
  <si>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</si>
  <si>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</si>
  <si>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</si>
  <si>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</si>
  <si>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</si>
  <si>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</si>
  <si>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</si>
  <si>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</si>
  <si>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</si>
  <si>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</si>
  <si>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</si>
  <si>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</si>
  <si>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</si>
  <si>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</si>
  <si>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</si>
  <si>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</si>
  <si>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</si>
  <si>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</si>
  <si>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</si>
  <si>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</si>
  <si>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</si>
  <si>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</si>
  <si>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</si>
  <si>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</si>
  <si>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</si>
  <si>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</si>
  <si>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</si>
  <si>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</si>
  <si>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</si>
  <si>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</si>
  <si>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</si>
  <si>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</si>
  <si>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</si>
  <si>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</si>
  <si>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</si>
  <si>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</si>
  <si>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</si>
  <si>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</si>
  <si>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</si>
  <si>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</si>
  <si>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</si>
  <si>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</si>
  <si>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</si>
  <si>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</si>
  <si>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</si>
  <si>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</si>
  <si>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</si>
  <si>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</si>
  <si>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</si>
  <si>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</si>
  <si>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</si>
  <si>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</si>
  <si>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</si>
  <si>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</si>
  <si>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</si>
  <si>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</si>
  <si>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</si>
  <si>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</si>
  <si>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</si>
  <si>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</si>
  <si>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</si>
  <si>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</si>
  <si>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</si>
  <si>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</si>
  <si>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</si>
  <si>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</si>
  <si>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</si>
  <si>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</si>
  <si>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</si>
  <si>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</si>
  <si>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</si>
  <si>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</si>
  <si>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</si>
  <si>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</si>
  <si>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</si>
  <si>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</si>
  <si>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</si>
  <si>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</si>
  <si>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</si>
  <si>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</si>
  <si>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</si>
  <si>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</si>
  <si>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</si>
  <si>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</si>
  <si>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</si>
  <si>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</si>
  <si>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</si>
  <si>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</si>
  <si>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</si>
  <si>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</si>
  <si>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</si>
  <si>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</si>
  <si>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</si>
  <si>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</si>
  <si>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</si>
  <si>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</si>
  <si>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</si>
  <si>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</si>
  <si>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</si>
  <si>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</si>
  <si>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</si>
  <si>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</si>
  <si>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</si>
  <si>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</si>
  <si>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</si>
  <si>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</si>
  <si>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</si>
  <si>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</si>
  <si>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</si>
  <si>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</si>
  <si>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</si>
  <si>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</si>
  <si>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</si>
  <si>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</si>
  <si>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</si>
  <si>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</si>
  <si>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</si>
  <si>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</si>
  <si>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</si>
  <si>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</si>
  <si>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</si>
  <si>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</si>
  <si>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</si>
  <si>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</si>
  <si>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</si>
  <si>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</si>
  <si>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</si>
  <si>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</si>
  <si>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</si>
  <si>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</si>
  <si>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</si>
  <si>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</si>
  <si>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</si>
  <si>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</si>
  <si>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</si>
  <si>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</si>
  <si>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</si>
  <si>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</si>
  <si>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</si>
  <si>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</si>
  <si>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</si>
  <si>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</si>
  <si>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</si>
  <si>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</si>
  <si>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</si>
  <si>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</si>
  <si>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</si>
  <si>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</si>
  <si>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</si>
  <si>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</si>
  <si>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</si>
  <si>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</si>
  <si>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</si>
  <si>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</si>
  <si>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</si>
  <si>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</si>
  <si>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</si>
  <si>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</si>
  <si>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</si>
  <si>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</si>
  <si>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</si>
  <si>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</si>
  <si>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</si>
  <si>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</si>
  <si>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</si>
  <si>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</si>
  <si>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</si>
  <si>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</si>
  <si>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</si>
  <si>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</si>
  <si>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</si>
  <si>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</si>
  <si>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</si>
  <si>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</si>
  <si>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</si>
  <si>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</si>
  <si>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</si>
  <si>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</si>
  <si>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</si>
  <si>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</si>
  <si>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</si>
  <si>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</si>
  <si>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</si>
  <si>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</si>
  <si>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</si>
  <si>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</si>
  <si>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</si>
  <si>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</si>
  <si>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</si>
  <si>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</si>
  <si>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</si>
  <si>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</si>
  <si>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</si>
  <si>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</si>
  <si>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</si>
  <si>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</si>
  <si>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</si>
  <si>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</si>
  <si>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</si>
  <si>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</si>
  <si>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</si>
  <si>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</si>
  <si>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</si>
  <si>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</si>
  <si>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</si>
  <si>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</si>
  <si>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</si>
  <si>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</si>
  <si>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</si>
  <si>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</si>
  <si>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</si>
  <si>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</si>
  <si>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</si>
  <si>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</si>
  <si>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</si>
  <si>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</si>
  <si>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</si>
  <si>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</si>
  <si>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</si>
  <si>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</si>
  <si>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</si>
  <si>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</si>
  <si>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</si>
  <si>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</si>
  <si>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</si>
  <si>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</si>
  <si>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</si>
  <si>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</si>
  <si>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</si>
  <si>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</si>
  <si>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</si>
  <si>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</si>
  <si>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</si>
  <si>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</si>
  <si>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</si>
  <si>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</si>
  <si>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</si>
  <si>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</si>
  <si>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</si>
  <si>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</si>
  <si>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</si>
  <si>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</si>
  <si>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</si>
  <si>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</si>
  <si>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</si>
  <si>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</si>
  <si>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</si>
  <si>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</si>
  <si>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</si>
  <si>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</si>
  <si>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</si>
  <si>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</si>
  <si>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</si>
  <si>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</si>
  <si>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</si>
  <si>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</si>
  <si>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</si>
  <si>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</si>
  <si>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</si>
  <si>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</si>
  <si>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</si>
  <si>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</si>
  <si>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</si>
  <si>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</si>
  <si>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</si>
  <si>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</si>
  <si>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</si>
  <si>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</si>
  <si>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</si>
  <si>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</si>
  <si>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</si>
  <si>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</si>
  <si>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</si>
  <si>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</si>
  <si>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</si>
  <si>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</si>
  <si>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</si>
  <si>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</si>
  <si>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</si>
  <si>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</si>
  <si>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</si>
  <si>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</si>
  <si>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</si>
  <si>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</si>
  <si>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</si>
  <si>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</si>
  <si>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</si>
  <si>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</si>
  <si>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</si>
  <si>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</si>
  <si>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</si>
  <si>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</si>
  <si>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</si>
  <si>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</si>
  <si>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</si>
  <si>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</si>
  <si>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</si>
  <si>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</si>
  <si>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</si>
  <si>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</si>
  <si>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</si>
  <si>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</si>
  <si>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</si>
  <si>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</si>
  <si>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</si>
  <si>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</si>
  <si>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</si>
  <si>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</si>
  <si>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</si>
  <si>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</si>
  <si>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</si>
  <si>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</si>
  <si>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</si>
  <si>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</si>
  <si>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</si>
  <si>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</si>
  <si>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</si>
  <si>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</si>
  <si>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</si>
  <si>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</si>
  <si>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</si>
  <si>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</si>
  <si>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</si>
  <si>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</si>
  <si>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</si>
  <si>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</si>
  <si>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</si>
  <si>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</si>
  <si>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</si>
  <si>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</si>
  <si>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</si>
  <si>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</si>
  <si>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</si>
  <si>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</si>
  <si>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</si>
  <si>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</si>
  <si>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</si>
  <si>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</si>
  <si>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</si>
  <si>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</si>
  <si>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</si>
  <si>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</si>
  <si>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</si>
  <si>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</si>
  <si>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</si>
  <si>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</si>
  <si>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</si>
  <si>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</si>
  <si>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</si>
  <si>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</si>
  <si>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</si>
  <si>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</si>
  <si>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</si>
  <si>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</si>
  <si>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</si>
  <si>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</si>
  <si>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</si>
  <si>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</si>
  <si>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</si>
  <si>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</si>
  <si>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</si>
  <si>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</si>
  <si>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</si>
  <si>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</si>
  <si>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</si>
  <si>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</si>
  <si>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</si>
  <si>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</si>
  <si>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</si>
  <si>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</si>
  <si>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</si>
  <si>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</si>
  <si>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</si>
  <si>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</si>
  <si>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</si>
  <si>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</si>
  <si>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</si>
  <si>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</si>
  <si>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</si>
  <si>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</si>
  <si>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</si>
  <si>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</si>
  <si>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</si>
  <si>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</si>
  <si>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</si>
  <si>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</si>
  <si>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</si>
  <si>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</si>
  <si>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</si>
  <si>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</si>
  <si>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</si>
  <si>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</si>
  <si>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</si>
  <si>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</si>
  <si>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</si>
  <si>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</si>
  <si>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</si>
  <si>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</si>
  <si>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</si>
  <si>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</si>
  <si>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</si>
  <si>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</si>
  <si>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</si>
  <si>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</si>
  <si>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</si>
  <si>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</si>
  <si>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</si>
  <si>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</si>
  <si>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</si>
  <si>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</si>
  <si>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</si>
  <si>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</si>
  <si>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</si>
  <si>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</si>
  <si>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</si>
  <si>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</si>
  <si>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</si>
  <si>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</si>
  <si>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</si>
  <si>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</si>
  <si>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</si>
  <si>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</si>
  <si>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</si>
  <si>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</si>
  <si>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</si>
  <si>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</si>
  <si>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</si>
  <si>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</si>
  <si>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</si>
  <si>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</si>
  <si>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</si>
  <si>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</si>
  <si>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</si>
  <si>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</si>
  <si>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</si>
  <si>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</si>
  <si>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</si>
  <si>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</si>
  <si>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</si>
  <si>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</si>
  <si>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</si>
  <si>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</si>
  <si>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</si>
  <si>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</si>
  <si>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</si>
  <si>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</si>
  <si>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</si>
  <si>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</si>
  <si>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</si>
  <si>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</si>
  <si>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</si>
  <si>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</si>
  <si>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</si>
  <si>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</si>
  <si>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</si>
  <si>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</si>
  <si>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</si>
  <si>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</si>
  <si>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</si>
  <si>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</si>
  <si>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</si>
  <si>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</si>
  <si>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</si>
  <si>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</si>
  <si>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</si>
  <si>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</si>
  <si>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</si>
  <si>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</si>
  <si>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</si>
  <si>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</si>
  <si>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</si>
  <si>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</si>
  <si>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</si>
  <si>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</si>
  <si>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</si>
  <si>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</si>
  <si>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</si>
  <si>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</si>
  <si>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</si>
  <si>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</si>
  <si>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</si>
  <si>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</si>
  <si>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</si>
  <si>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</si>
  <si>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</si>
  <si>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</si>
  <si>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</si>
  <si>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</si>
  <si>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</si>
  <si>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</si>
  <si>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</si>
  <si>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</si>
  <si>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</si>
  <si>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</si>
  <si>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</si>
  <si>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</si>
  <si>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</si>
  <si>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</si>
  <si>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</si>
  <si>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</si>
  <si>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</si>
  <si>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</si>
  <si>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</si>
  <si>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</si>
  <si>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</si>
  <si>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</si>
  <si>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</si>
  <si>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</si>
  <si>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</si>
  <si>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</si>
  <si>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</si>
  <si>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</si>
  <si>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</si>
  <si>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</si>
  <si>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</si>
  <si>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</si>
  <si>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</si>
  <si>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</si>
  <si>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</si>
  <si>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</si>
  <si>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</si>
  <si>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</si>
  <si>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</si>
  <si>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</si>
  <si>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</si>
  <si>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</si>
  <si>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</si>
  <si>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</si>
  <si>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</si>
  <si>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</si>
  <si>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</si>
  <si>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</si>
  <si>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</si>
  <si>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</si>
  <si>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</si>
  <si>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</si>
  <si>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</si>
  <si>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</si>
  <si>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</si>
  <si>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</si>
  <si>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</si>
  <si>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</si>
  <si>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</si>
  <si>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</si>
  <si>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</si>
  <si>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</si>
  <si>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</si>
  <si>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</si>
  <si>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</si>
  <si>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</si>
  <si>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</si>
  <si>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</si>
  <si>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</si>
  <si>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</si>
  <si>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</si>
  <si>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</si>
  <si>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</si>
  <si>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</si>
  <si>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</si>
  <si>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</si>
  <si>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</si>
  <si>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</si>
  <si>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</si>
  <si>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</si>
  <si>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</si>
  <si>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</si>
  <si>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</si>
  <si>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</si>
  <si>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</si>
  <si>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</si>
  <si>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</si>
  <si>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</si>
  <si>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</si>
  <si>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</si>
  <si>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</si>
  <si>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</si>
  <si>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</si>
  <si>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</si>
  <si>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</si>
  <si>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</si>
  <si>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</si>
  <si>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</si>
  <si>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</si>
  <si>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</si>
  <si>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</si>
  <si>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</si>
  <si>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</si>
  <si>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</si>
  <si>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</si>
  <si>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</si>
  <si>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</si>
  <si>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</si>
  <si>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</si>
  <si>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</si>
  <si>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</si>
  <si>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</si>
  <si>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</si>
  <si>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</si>
  <si>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</si>
  <si>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</si>
  <si>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</si>
  <si>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</si>
  <si>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</si>
  <si>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</si>
  <si>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</si>
  <si>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</si>
  <si>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</si>
  <si>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</si>
  <si>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</si>
  <si>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</si>
  <si>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</si>
  <si>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</si>
  <si>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</si>
  <si>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</si>
  <si>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</si>
  <si>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</si>
  <si>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</si>
  <si>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</si>
  <si>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</si>
  <si>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</si>
  <si>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</si>
  <si>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</si>
  <si>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</si>
  <si>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</si>
  <si>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</si>
  <si>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</si>
  <si>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</si>
  <si>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</si>
  <si>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</si>
  <si>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</si>
  <si>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</si>
  <si>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</si>
  <si>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</si>
  <si>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</si>
  <si>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</si>
  <si>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</si>
  <si>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</si>
  <si>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</si>
  <si>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</si>
  <si>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</si>
  <si>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</si>
  <si>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</si>
  <si>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</si>
  <si>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</si>
  <si>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</si>
  <si>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</si>
  <si>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</si>
  <si>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</si>
  <si>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</si>
  <si>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</si>
  <si>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</si>
  <si>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</si>
  <si>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</si>
  <si>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</si>
  <si>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</si>
  <si>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</si>
  <si>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</si>
  <si>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</si>
  <si>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</si>
  <si>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</si>
  <si>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</si>
  <si>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</si>
  <si>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</si>
  <si>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</si>
  <si>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</si>
  <si>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</si>
  <si>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</si>
  <si>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</si>
  <si>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</si>
  <si>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</si>
  <si>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</si>
  <si>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</si>
  <si>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</si>
  <si>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</si>
  <si>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</si>
  <si>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</si>
  <si>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</si>
  <si>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</si>
  <si>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</si>
  <si>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</si>
  <si>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</si>
  <si>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</si>
  <si>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</si>
  <si>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</si>
  <si>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</si>
  <si>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</si>
  <si>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</si>
  <si>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</si>
  <si>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</si>
  <si>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</si>
  <si>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</si>
  <si>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</si>
  <si>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</si>
  <si>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</si>
  <si>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</si>
  <si>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</si>
  <si>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</si>
  <si>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</si>
  <si>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</si>
  <si>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</si>
  <si>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</si>
  <si>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</si>
  <si>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</si>
  <si>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</si>
  <si>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</si>
  <si>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</si>
  <si>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</si>
  <si>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</si>
  <si>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</si>
  <si>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</si>
  <si>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</si>
  <si>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</si>
  <si>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</si>
  <si>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</si>
  <si>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</si>
  <si>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</si>
  <si>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</si>
  <si>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</si>
  <si>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</si>
  <si>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</si>
  <si>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</si>
  <si>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</si>
  <si>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</si>
  <si>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</si>
  <si>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</si>
  <si>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</si>
  <si>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</si>
  <si>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</si>
  <si>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</si>
  <si>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</si>
  <si>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</si>
  <si>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</si>
  <si>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</si>
  <si>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</si>
  <si>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</si>
  <si>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</si>
  <si>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</si>
  <si>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</si>
  <si>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</si>
  <si>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</si>
  <si>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</si>
  <si>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</si>
  <si>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</si>
  <si>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</si>
  <si>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</si>
  <si>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</si>
  <si>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</si>
  <si>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</si>
  <si>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</si>
  <si>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</si>
  <si>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</si>
  <si>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</si>
  <si>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</si>
  <si>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</si>
  <si>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</si>
  <si>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</si>
  <si>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</si>
  <si>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</si>
  <si>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</si>
  <si>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</si>
  <si>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</si>
  <si>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</si>
  <si>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</si>
  <si>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</si>
  <si>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</si>
  <si>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</si>
  <si>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</si>
  <si>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</si>
  <si>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</si>
  <si>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</si>
  <si>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</si>
  <si>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</si>
  <si>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</si>
  <si>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</si>
  <si>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</si>
  <si>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</si>
  <si>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</si>
  <si>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</si>
  <si>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</si>
  <si>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</si>
  <si>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</si>
  <si>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</si>
  <si>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</si>
  <si>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</si>
  <si>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</si>
  <si>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</si>
  <si>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</si>
  <si>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</si>
  <si>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</si>
  <si>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</si>
  <si>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</si>
  <si>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</si>
  <si>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</si>
  <si>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</si>
  <si>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</si>
  <si>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</si>
  <si>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</si>
  <si>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</si>
  <si>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</si>
  <si>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</si>
  <si>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</si>
  <si>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</si>
  <si>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</si>
  <si>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</si>
  <si>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</si>
  <si>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</si>
  <si>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</si>
  <si>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</si>
  <si>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</si>
  <si>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</si>
  <si>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</si>
  <si>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</si>
  <si>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</si>
  <si>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</si>
  <si>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</si>
  <si>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</si>
  <si>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</si>
  <si>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</si>
  <si>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</si>
  <si>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</si>
  <si>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</si>
  <si>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</si>
  <si>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</si>
  <si>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</si>
  <si>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</si>
  <si>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</si>
  <si>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</si>
  <si>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</si>
  <si>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</si>
  <si>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</si>
  <si>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</si>
  <si>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</si>
  <si>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</si>
  <si>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</si>
  <si>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</si>
  <si>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</si>
  <si>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</si>
  <si>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</si>
  <si>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</si>
  <si>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</si>
  <si>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</si>
  <si>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</si>
  <si>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</si>
  <si>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</si>
  <si>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</si>
  <si>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</si>
  <si>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</si>
  <si>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</si>
  <si>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</si>
  <si>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</si>
  <si>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</si>
  <si>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</si>
  <si>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</si>
  <si>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</si>
  <si>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</si>
  <si>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</si>
  <si>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</si>
  <si>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</si>
  <si>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</si>
  <si>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</si>
  <si>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</si>
  <si>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</si>
  <si>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</si>
  <si>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</si>
  <si>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</si>
  <si>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</si>
  <si>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</si>
  <si>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</si>
  <si>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</si>
  <si>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</si>
  <si>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</si>
  <si>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</si>
  <si>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</si>
  <si>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</si>
  <si>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</si>
  <si>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</si>
  <si>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</si>
  <si>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</si>
  <si>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</si>
  <si>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</si>
  <si>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</si>
  <si>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</si>
  <si>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</si>
  <si>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</si>
  <si>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</si>
  <si>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</si>
  <si>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</si>
  <si>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</si>
  <si>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</si>
  <si>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</si>
  <si>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</si>
  <si>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</si>
  <si>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</si>
  <si>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</si>
  <si>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</si>
  <si>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</si>
  <si>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</si>
  <si>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</si>
  <si>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</si>
  <si>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</si>
  <si>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</si>
  <si>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</si>
  <si>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</si>
  <si>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</si>
  <si>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</si>
  <si>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</si>
  <si>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</si>
  <si>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</si>
  <si>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</si>
  <si>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</si>
  <si>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</si>
  <si>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</si>
  <si>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</si>
  <si>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</si>
  <si>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</si>
  <si>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</si>
  <si>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</si>
  <si>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</si>
  <si>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</si>
  <si>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</si>
  <si>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</si>
  <si>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</si>
  <si>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</si>
  <si>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</si>
  <si>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</si>
  <si>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</si>
  <si>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</si>
  <si>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</si>
  <si>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</si>
  <si>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</si>
  <si>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</si>
  <si>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</si>
  <si>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</si>
  <si>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</si>
  <si>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</si>
  <si>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</si>
  <si>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</si>
  <si>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</si>
  <si>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</si>
  <si>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</si>
  <si>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</si>
  <si>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</si>
  <si>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</si>
  <si>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</si>
  <si>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</si>
  <si>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</si>
  <si>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</si>
  <si>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</si>
  <si>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</si>
  <si>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</si>
  <si>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</si>
  <si>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</si>
  <si>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</si>
  <si>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</si>
  <si>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</si>
  <si>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</si>
  <si>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</si>
  <si>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</si>
  <si>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</si>
  <si>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</si>
  <si>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</si>
  <si>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</si>
  <si>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</si>
  <si>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</si>
  <si>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</si>
  <si>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</si>
  <si>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</si>
  <si>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</si>
  <si>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</si>
  <si>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</si>
  <si>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</si>
  <si>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</si>
  <si>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</si>
  <si>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</si>
  <si>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</si>
  <si>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</si>
  <si>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</si>
  <si>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</si>
  <si>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</si>
  <si>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</si>
  <si>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</si>
  <si>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</si>
  <si>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</si>
  <si>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</si>
  <si>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</si>
  <si>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</si>
  <si>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</si>
  <si>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</si>
  <si>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</si>
  <si>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</si>
  <si>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</si>
  <si>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</si>
  <si>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</si>
  <si>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</si>
  <si>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</si>
  <si>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</si>
  <si>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</si>
  <si>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</si>
  <si>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</si>
  <si>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</si>
  <si>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</si>
  <si>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</si>
  <si>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</si>
  <si>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</si>
  <si>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</si>
  <si>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</si>
  <si>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</si>
  <si>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</si>
  <si>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</si>
  <si>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</si>
  <si>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</si>
  <si>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</si>
  <si>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</si>
  <si>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</si>
  <si>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</si>
  <si>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</si>
  <si>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</si>
  <si>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</si>
  <si>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</si>
  <si>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</si>
  <si>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</si>
  <si>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</si>
  <si>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</si>
  <si>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</si>
  <si>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</si>
  <si>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</si>
  <si>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</si>
  <si>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</si>
  <si>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</si>
  <si>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</si>
  <si>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</si>
  <si>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</si>
  <si>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</si>
  <si>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</si>
  <si>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</si>
  <si>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</si>
  <si>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</si>
  <si>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</si>
  <si>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</si>
  <si>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</si>
  <si>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</si>
  <si>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</si>
  <si>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</si>
  <si>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</si>
  <si>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</si>
  <si>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</si>
  <si>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</si>
  <si>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</si>
  <si>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</si>
  <si>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</si>
  <si>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</si>
  <si>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</si>
  <si>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</si>
  <si>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</si>
  <si>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</si>
  <si>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</si>
  <si>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</si>
  <si>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</si>
  <si>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</si>
  <si>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</si>
  <si>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</si>
  <si>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</si>
  <si>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</si>
  <si>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</si>
  <si>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</si>
  <si>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</si>
  <si>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</si>
  <si>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</si>
  <si>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</si>
  <si>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</si>
  <si>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</si>
  <si>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</si>
  <si>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</si>
  <si>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</si>
  <si>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</si>
  <si>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</si>
  <si>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</si>
  <si>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</si>
  <si>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</si>
  <si>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</si>
  <si>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</si>
  <si>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</si>
  <si>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</si>
  <si>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</si>
  <si>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</si>
  <si>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</si>
  <si>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</si>
  <si>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</si>
  <si>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</si>
  <si>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</si>
  <si>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</si>
  <si>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</si>
  <si>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</si>
  <si>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</si>
  <si>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</si>
  <si>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</si>
  <si>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</si>
  <si>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</si>
  <si>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</si>
  <si>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</si>
  <si>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</si>
  <si>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</si>
  <si>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</si>
  <si>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</si>
  <si>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</si>
  <si>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</si>
  <si>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</si>
  <si>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</si>
  <si>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</si>
  <si>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</si>
  <si>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</si>
  <si>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</si>
  <si>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</si>
  <si>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</si>
  <si>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</si>
  <si>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</si>
  <si>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</si>
  <si>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</si>
  <si>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</si>
  <si>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</si>
  <si>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</si>
  <si>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</si>
  <si>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</si>
  <si>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</si>
  <si>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</si>
  <si>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</si>
  <si>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</si>
  <si>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</si>
  <si>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</si>
  <si>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</si>
  <si>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</si>
  <si>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</si>
  <si>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</si>
  <si>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</si>
  <si>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</si>
  <si>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</si>
  <si>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</si>
  <si>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</si>
  <si>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</si>
  <si>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</si>
  <si>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</si>
  <si>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</si>
  <si>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</si>
  <si>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</si>
  <si>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</si>
  <si>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</si>
  <si>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</si>
  <si>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</si>
  <si>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</si>
  <si>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</si>
  <si>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</si>
  <si>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</si>
  <si>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</si>
  <si>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</si>
  <si>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</si>
  <si>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</si>
  <si>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</si>
  <si>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</si>
  <si>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</si>
  <si>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</si>
  <si>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</si>
  <si>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</si>
  <si>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</si>
  <si>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</si>
  <si>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</si>
  <si>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</si>
  <si>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</si>
  <si>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</si>
  <si>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</si>
  <si>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</si>
  <si>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</si>
  <si>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</si>
  <si>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</si>
  <si>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</si>
  <si>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</si>
  <si>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</si>
  <si>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</si>
  <si>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</si>
  <si>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</si>
  <si>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</si>
  <si>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</si>
  <si>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</si>
  <si>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</si>
  <si>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</si>
  <si>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</si>
  <si>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</si>
  <si>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</si>
  <si>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</si>
  <si>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</si>
  <si>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</si>
  <si>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</si>
  <si>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</si>
  <si>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</si>
  <si>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</si>
  <si>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</si>
  <si>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</si>
  <si>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</si>
  <si>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</si>
  <si>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</si>
  <si>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</si>
  <si>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</si>
  <si>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</si>
  <si>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</si>
  <si>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</si>
  <si>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</si>
  <si>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</si>
  <si>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</si>
  <si>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</si>
  <si>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</si>
  <si>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</si>
  <si>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</si>
  <si>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</si>
  <si>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</si>
  <si>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</si>
  <si>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</si>
  <si>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</si>
  <si>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</si>
  <si>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</si>
  <si>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</si>
  <si>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</si>
  <si>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</si>
  <si>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</si>
  <si>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</si>
  <si>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</si>
  <si>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</si>
  <si>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</si>
  <si>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</si>
  <si>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</si>
  <si>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</si>
  <si>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</si>
  <si>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</si>
  <si>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</si>
  <si>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</si>
  <si>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</si>
  <si>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</si>
  <si>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</si>
  <si>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</si>
  <si>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</si>
  <si>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</si>
  <si>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</si>
  <si>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</si>
  <si>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</si>
  <si>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</si>
  <si>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</si>
  <si>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</si>
  <si>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</si>
  <si>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</si>
  <si>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</si>
  <si>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</si>
  <si>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</si>
  <si>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</si>
  <si>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</si>
  <si>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</si>
  <si>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</si>
  <si>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</si>
  <si>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</si>
  <si>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</si>
  <si>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</si>
  <si>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</si>
  <si>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</si>
  <si>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</si>
  <si>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</si>
  <si>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</si>
  <si>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</si>
  <si>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</si>
  <si>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</si>
  <si>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</si>
  <si>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</si>
  <si>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</si>
  <si>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</si>
  <si>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</si>
  <si>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</si>
  <si>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</si>
  <si>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</si>
  <si>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</si>
  <si>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</si>
  <si>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</si>
  <si>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</si>
  <si>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</si>
  <si>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</si>
  <si>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</si>
  <si>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</si>
  <si>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</si>
  <si>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</si>
  <si>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</si>
  <si>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</si>
  <si>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</si>
  <si>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</si>
  <si>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</si>
  <si>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</si>
  <si>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</si>
  <si>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</si>
  <si>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</si>
  <si>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</si>
  <si>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</si>
  <si>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</si>
  <si>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</si>
  <si>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</si>
  <si>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</si>
  <si>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</si>
  <si>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</si>
  <si>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</si>
  <si>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</si>
  <si>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</si>
  <si>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</si>
  <si>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</si>
  <si>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</si>
  <si>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</si>
  <si>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</si>
  <si>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</si>
  <si>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</si>
  <si>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</si>
  <si>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</si>
  <si>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</si>
  <si>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</si>
  <si>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</si>
  <si>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</si>
  <si>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</si>
  <si>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</si>
  <si>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</si>
  <si>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</si>
  <si>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</si>
  <si>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</si>
  <si>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</si>
  <si>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</si>
  <si>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</si>
  <si>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</si>
  <si>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</si>
  <si>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</si>
  <si>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</si>
  <si>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</si>
  <si>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</si>
  <si>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</si>
  <si>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</si>
  <si>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</si>
  <si>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</si>
  <si>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</si>
  <si>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</si>
  <si>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</si>
  <si>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</si>
  <si>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</si>
  <si>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</si>
  <si>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</si>
  <si>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</si>
  <si>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</si>
  <si>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</si>
  <si>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</si>
  <si>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</si>
  <si>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</si>
  <si>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</si>
  <si>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</si>
  <si>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</si>
  <si>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</si>
  <si>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</si>
  <si>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</si>
  <si>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</si>
  <si>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</si>
  <si>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</si>
  <si>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</si>
  <si>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</si>
  <si>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</si>
  <si>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</si>
  <si>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</si>
  <si>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</si>
  <si>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</si>
  <si>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</si>
  <si>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</si>
  <si>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</si>
  <si>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</si>
  <si>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</si>
  <si>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</si>
  <si>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</si>
  <si>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</si>
  <si>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</si>
  <si>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</si>
  <si>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</si>
  <si>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</si>
  <si>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</si>
  <si>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</si>
  <si>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</si>
  <si>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</si>
  <si>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</si>
  <si>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</si>
  <si>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</si>
  <si>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</si>
  <si>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</si>
  <si>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</si>
  <si>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</si>
  <si>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</si>
  <si>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</si>
  <si>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</si>
  <si>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</si>
  <si>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</si>
  <si>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</si>
  <si>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</si>
  <si>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</si>
  <si>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</si>
  <si>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</si>
  <si>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</si>
  <si>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</si>
  <si>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</si>
  <si>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</si>
  <si>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</si>
  <si>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</si>
  <si>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</si>
  <si>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</si>
  <si>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</si>
  <si>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</si>
  <si>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</si>
  <si>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</si>
  <si>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</si>
  <si>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</si>
  <si>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</si>
  <si>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</si>
  <si>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</si>
  <si>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</si>
  <si>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</si>
  <si>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</si>
  <si>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</si>
  <si>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</si>
  <si>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</si>
  <si>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</si>
  <si>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</si>
  <si>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</si>
  <si>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</si>
  <si>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</si>
  <si>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</si>
  <si>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</si>
  <si>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</si>
  <si>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</si>
  <si>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</si>
  <si>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</si>
  <si>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</si>
  <si>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</si>
  <si>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</si>
  <si>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</si>
  <si>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</si>
  <si>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</si>
  <si>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</si>
  <si>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</si>
  <si>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</si>
  <si>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</si>
  <si>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</si>
  <si>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</si>
  <si>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</si>
  <si>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</si>
  <si>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</si>
  <si>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</si>
  <si>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</si>
  <si>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</si>
  <si>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</si>
  <si>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</si>
  <si>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</si>
  <si>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</si>
  <si>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</si>
  <si>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</si>
  <si>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</si>
  <si>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</si>
  <si>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</si>
  <si>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</si>
  <si>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</si>
  <si>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</si>
  <si>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</si>
  <si>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</si>
  <si>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</si>
  <si>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</si>
  <si>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</si>
  <si>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</si>
  <si>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</si>
  <si>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</si>
  <si>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</si>
  <si>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</si>
  <si>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</si>
  <si>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</si>
  <si>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</si>
  <si>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</si>
  <si>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</si>
  <si>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</si>
  <si>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</si>
  <si>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</si>
  <si>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</si>
  <si>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</si>
  <si>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</si>
  <si>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</si>
  <si>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</si>
  <si>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</si>
  <si>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</si>
  <si>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</si>
  <si>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</si>
  <si>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</si>
  <si>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</si>
  <si>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</si>
  <si>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</si>
  <si>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</si>
  <si>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</si>
  <si>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</si>
  <si>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</si>
  <si>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</si>
  <si>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</si>
  <si>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</si>
  <si>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</si>
  <si>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</si>
  <si>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</si>
  <si>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</si>
  <si>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</si>
  <si>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</si>
  <si>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</si>
  <si>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</si>
  <si>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</si>
  <si>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</si>
  <si>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</si>
  <si>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</si>
  <si>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</si>
  <si>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</si>
  <si>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</si>
  <si>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</si>
  <si>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</si>
  <si>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</si>
  <si>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</si>
  <si>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</si>
  <si>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</si>
  <si>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</si>
  <si>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</si>
  <si>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</si>
  <si>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</si>
  <si>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</si>
  <si>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</si>
  <si>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</si>
  <si>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</si>
  <si>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</si>
  <si>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</si>
  <si>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</si>
  <si>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</si>
  <si>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</si>
  <si>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</si>
  <si>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</si>
  <si>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</si>
  <si>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</si>
  <si>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</si>
  <si>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</si>
  <si>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</si>
  <si>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</si>
  <si>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</si>
  <si>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</si>
  <si>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</si>
  <si>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</si>
  <si>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</si>
  <si>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</si>
  <si>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</si>
  <si>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</si>
  <si>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</si>
  <si>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</si>
  <si>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</si>
  <si>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</si>
  <si>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</si>
  <si>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</si>
  <si>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</si>
  <si>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</si>
  <si>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</si>
  <si>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</si>
  <si>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</si>
  <si>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</si>
  <si>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</si>
  <si>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</si>
  <si>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</si>
  <si>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</si>
  <si>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</si>
  <si>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</si>
  <si>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</si>
  <si>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</si>
  <si>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</si>
  <si>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</si>
  <si>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</si>
  <si>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</si>
  <si>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</si>
  <si>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</si>
  <si>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</si>
  <si>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</si>
  <si>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</si>
  <si>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</si>
  <si>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</si>
  <si>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</si>
  <si>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</si>
  <si>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</si>
  <si>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</si>
  <si>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</si>
  <si>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</si>
  <si>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</si>
  <si>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</si>
  <si>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</si>
  <si>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</si>
  <si>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</si>
  <si>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</si>
  <si>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</si>
  <si>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</si>
  <si>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</si>
  <si>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</si>
  <si>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</si>
  <si>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</si>
  <si>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</si>
  <si>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</si>
  <si>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</si>
  <si>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</si>
  <si>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</si>
  <si>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</si>
  <si>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</si>
  <si>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</si>
  <si>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</si>
  <si>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</si>
  <si>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</si>
  <si>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</si>
  <si>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</si>
  <si>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</si>
  <si>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</si>
  <si>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</si>
  <si>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</si>
  <si>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</si>
  <si>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</si>
  <si>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</si>
  <si>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</si>
  <si>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</si>
  <si>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</si>
  <si>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</si>
  <si>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</si>
  <si>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</si>
  <si>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</si>
  <si>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</si>
  <si>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</si>
  <si>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</si>
  <si>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</si>
  <si>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</si>
  <si>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</si>
  <si>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</si>
  <si>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</si>
  <si>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</si>
  <si>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</si>
  <si>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</si>
  <si>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</si>
  <si>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</si>
  <si>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</si>
  <si>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</si>
  <si>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</si>
  <si>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</si>
  <si>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</si>
  <si>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</si>
  <si>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</si>
  <si>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</si>
  <si>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</si>
  <si>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</si>
  <si>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</si>
  <si>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</si>
  <si>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</si>
  <si>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</si>
  <si>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</si>
  <si>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</si>
  <si>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</si>
  <si>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</si>
  <si>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</si>
  <si>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</si>
  <si>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</si>
  <si>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</si>
  <si>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</si>
  <si>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</si>
  <si>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</si>
  <si>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</si>
  <si>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</si>
  <si>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</si>
  <si>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</si>
  <si>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</si>
  <si>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</si>
  <si>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</si>
  <si>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</si>
  <si>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</si>
  <si>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</si>
  <si>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</si>
  <si>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</si>
  <si>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</si>
  <si>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</si>
  <si>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</si>
  <si>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</si>
  <si>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</si>
  <si>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</si>
  <si>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</si>
  <si>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</si>
  <si>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</si>
  <si>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</si>
  <si>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</si>
  <si>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</si>
  <si>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</si>
  <si>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</si>
  <si>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</si>
  <si>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</si>
  <si>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</si>
  <si>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</si>
  <si>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</si>
  <si>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</si>
  <si>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</si>
  <si>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</si>
  <si>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</si>
  <si>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</si>
  <si>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</si>
  <si>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</si>
  <si>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</si>
  <si>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</si>
  <si>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</si>
  <si>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</si>
  <si>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</si>
  <si>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</si>
  <si>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</si>
  <si>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</si>
  <si>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</si>
  <si>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</si>
  <si>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</si>
  <si>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</si>
  <si>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</si>
  <si>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</si>
  <si>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</si>
  <si>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</si>
  <si>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</si>
  <si>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</si>
  <si>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</si>
  <si>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</si>
  <si>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</si>
  <si>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</si>
  <si>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</si>
  <si>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</si>
  <si>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</si>
  <si>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</si>
  <si>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</si>
  <si>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</si>
  <si>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</si>
  <si>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</si>
  <si>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</si>
  <si>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</si>
  <si>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</si>
  <si>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</si>
  <si>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</si>
  <si>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</si>
  <si>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</si>
  <si>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</si>
  <si>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</si>
  <si>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</si>
  <si>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</si>
  <si>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</si>
  <si>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</si>
  <si>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</si>
  <si>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</si>
  <si>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</si>
  <si>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</si>
  <si>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</si>
  <si>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</si>
  <si>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</si>
  <si>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</si>
  <si>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</si>
  <si>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</si>
  <si>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</si>
  <si>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</si>
  <si>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</si>
  <si>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</si>
  <si>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</si>
  <si>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</si>
  <si>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</si>
  <si>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</si>
  <si>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</si>
  <si>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</si>
  <si>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</si>
  <si>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</si>
  <si>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</si>
  <si>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</si>
  <si>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</si>
  <si>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</si>
  <si>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</si>
  <si>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</si>
  <si>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</si>
  <si>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</si>
  <si>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</si>
  <si>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</si>
  <si>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</si>
  <si>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</si>
  <si>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</si>
  <si>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</si>
  <si>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</si>
  <si>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</si>
  <si>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</si>
  <si>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</si>
  <si>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</si>
  <si>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</si>
  <si>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</si>
  <si>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</si>
  <si>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</si>
  <si>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</si>
  <si>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</si>
  <si>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</si>
  <si>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</si>
  <si>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</si>
  <si>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</si>
  <si>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</si>
  <si>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</si>
  <si>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</si>
  <si>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</si>
  <si>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</si>
  <si>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</si>
  <si>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</si>
  <si>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</si>
  <si>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</si>
  <si>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</si>
  <si>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</si>
  <si>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</si>
  <si>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</si>
  <si>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</si>
  <si>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</si>
  <si>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</si>
  <si>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</si>
  <si>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</si>
  <si>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</si>
  <si>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</si>
  <si>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</si>
  <si>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</si>
  <si>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</si>
  <si>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</si>
  <si>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</si>
  <si>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</si>
  <si>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</si>
  <si>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</si>
  <si>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</si>
  <si>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</si>
  <si>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</si>
  <si>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</si>
  <si>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</si>
  <si>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</si>
  <si>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</si>
  <si>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</si>
  <si>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</si>
  <si>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</si>
  <si>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</si>
  <si>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</si>
  <si>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</si>
  <si>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</si>
  <si>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</si>
  <si>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</si>
  <si>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</si>
  <si>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</si>
  <si>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</si>
  <si>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</si>
  <si>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</si>
  <si>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</si>
  <si>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</si>
  <si>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</si>
  <si>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</si>
  <si>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</si>
  <si>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</si>
  <si>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</si>
  <si>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</si>
  <si>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</si>
  <si>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</si>
  <si>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</si>
  <si>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</si>
  <si>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</si>
  <si>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</si>
  <si>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</si>
  <si>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</si>
  <si>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</si>
  <si>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</si>
  <si>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</si>
  <si>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</si>
  <si>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</si>
  <si>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</si>
  <si>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</si>
  <si>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</si>
  <si>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</si>
  <si>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</si>
  <si>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</si>
  <si>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</si>
  <si>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</si>
  <si>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</si>
  <si>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</si>
  <si>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</si>
  <si>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</si>
  <si>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</si>
  <si>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</si>
  <si>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</si>
  <si>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</si>
  <si>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</si>
  <si>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</si>
  <si>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</si>
  <si>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</si>
  <si>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</si>
  <si>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</si>
  <si>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</si>
  <si>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</si>
  <si>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</si>
  <si>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</si>
  <si>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</si>
  <si>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</si>
  <si>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</si>
  <si>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</si>
  <si>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</si>
  <si>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</si>
  <si>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</si>
  <si>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</si>
  <si>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</si>
  <si>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</si>
  <si>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</si>
  <si>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</si>
  <si>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</si>
  <si>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</si>
  <si>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</si>
  <si>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</si>
  <si>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</si>
  <si>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</si>
  <si>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</si>
  <si>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</si>
  <si>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</si>
  <si>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</si>
  <si>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</si>
  <si>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</si>
  <si>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</si>
  <si>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</si>
  <si>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</si>
  <si>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</si>
  <si>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</si>
  <si>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</si>
  <si>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</si>
  <si>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</si>
  <si>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</si>
  <si>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</si>
  <si>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</si>
  <si>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</si>
  <si>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</si>
  <si>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</si>
  <si>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</si>
  <si>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</si>
  <si>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</si>
  <si>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</si>
  <si>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</si>
  <si>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</si>
  <si>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</si>
  <si>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</si>
  <si>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</si>
  <si>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</si>
  <si>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</si>
  <si>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</si>
  <si>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</si>
  <si>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</si>
  <si>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</si>
  <si>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</si>
  <si>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</si>
  <si>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</si>
  <si>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</si>
  <si>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</si>
  <si>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</si>
  <si>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</si>
  <si>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</si>
  <si>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</si>
  <si>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</si>
  <si>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</si>
  <si>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</si>
  <si>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</si>
  <si>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</si>
  <si>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</si>
  <si>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</si>
  <si>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</si>
  <si>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</si>
  <si>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</si>
  <si>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</si>
  <si>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</si>
  <si>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</si>
  <si>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</si>
  <si>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</si>
  <si>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</si>
  <si>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</si>
  <si>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</si>
  <si>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</si>
  <si>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</si>
  <si>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</si>
  <si>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</si>
  <si>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</si>
  <si>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</si>
  <si>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</si>
  <si>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</si>
  <si>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</si>
  <si>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</si>
  <si>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</si>
  <si>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</si>
  <si>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</si>
  <si>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</si>
  <si>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</si>
  <si>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</si>
  <si>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</si>
  <si>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</si>
  <si>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</si>
  <si>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</si>
  <si>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</si>
  <si>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</si>
  <si>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</si>
  <si>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</si>
  <si>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</si>
  <si>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</si>
  <si>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</si>
  <si>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</si>
  <si>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</si>
  <si>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</si>
  <si>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</si>
  <si>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</si>
  <si>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</si>
  <si>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</si>
  <si>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</si>
  <si>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</si>
  <si>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</si>
  <si>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</si>
  <si>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</si>
  <si>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</si>
  <si>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</si>
  <si>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</si>
  <si>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</si>
  <si>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</si>
  <si>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</si>
  <si>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</si>
  <si>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</si>
  <si>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</si>
  <si>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</si>
  <si>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</si>
  <si>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</si>
  <si>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</si>
  <si>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</si>
  <si>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</si>
  <si>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</si>
  <si>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</si>
  <si>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</si>
  <si>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</si>
  <si>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</si>
  <si>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</si>
  <si>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</si>
  <si>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</si>
  <si>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</si>
  <si>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</si>
  <si>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</si>
  <si>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</si>
  <si>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</si>
  <si>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</si>
  <si>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</si>
  <si>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</si>
  <si>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</si>
  <si>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</si>
  <si>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</si>
  <si>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</si>
  <si>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</si>
  <si>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</si>
  <si>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</si>
  <si>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</si>
  <si>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</si>
  <si>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</si>
  <si>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</si>
  <si>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</si>
  <si>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</si>
  <si>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</si>
  <si>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</si>
  <si>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</si>
  <si>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</si>
  <si>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</si>
  <si>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</si>
  <si>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</si>
  <si>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</si>
  <si>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</si>
  <si>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</si>
  <si>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</si>
  <si>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</si>
  <si>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</si>
  <si>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</si>
  <si>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</si>
  <si>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</si>
  <si>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</si>
  <si>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</si>
  <si>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</si>
  <si>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</si>
  <si>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</si>
  <si>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</si>
  <si>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</si>
  <si>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</si>
  <si>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</si>
  <si>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</si>
  <si>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</si>
  <si>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</si>
  <si>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</si>
  <si>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</si>
  <si>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</si>
  <si>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</si>
  <si>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</si>
  <si>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</si>
  <si>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</si>
  <si>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</si>
  <si>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</si>
  <si>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</si>
  <si>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</si>
  <si>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</si>
  <si>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</si>
  <si>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</si>
  <si>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</si>
  <si>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</si>
  <si>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</si>
  <si>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</si>
  <si>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</si>
  <si>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</si>
  <si>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</si>
  <si>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</si>
  <si>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</si>
  <si>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</si>
  <si>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</si>
  <si>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</si>
  <si>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</si>
  <si>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</si>
  <si>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</si>
  <si>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</si>
  <si>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</si>
  <si>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</si>
  <si>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</si>
  <si>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</si>
  <si>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</si>
  <si>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</si>
  <si>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</si>
  <si>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</si>
  <si>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</si>
  <si>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</si>
  <si>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</si>
  <si>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</si>
  <si>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</si>
  <si>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</si>
  <si>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</si>
  <si>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</si>
  <si>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</si>
  <si>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</si>
  <si>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</si>
  <si>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</si>
  <si>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</si>
  <si>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</si>
  <si>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</si>
  <si>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</si>
  <si>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</si>
  <si>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</si>
  <si>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</si>
  <si>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</si>
  <si>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</si>
  <si>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</si>
  <si>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</si>
  <si>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</si>
  <si>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</si>
  <si>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</si>
  <si>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</si>
  <si>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</si>
  <si>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</si>
  <si>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</si>
  <si>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</si>
  <si>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</si>
  <si>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</si>
  <si>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</si>
  <si>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</si>
  <si>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</si>
  <si>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</si>
  <si>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</si>
  <si>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</si>
  <si>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</si>
  <si>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</si>
  <si>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</si>
  <si>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</si>
  <si>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</si>
  <si>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</si>
  <si>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</si>
  <si>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</si>
  <si>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</si>
  <si>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</si>
  <si>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</si>
  <si>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</si>
  <si>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</si>
  <si>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</si>
  <si>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</si>
  <si>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</si>
  <si>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</si>
  <si>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</si>
  <si>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</si>
  <si>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</si>
  <si>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</si>
  <si>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</si>
  <si>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</si>
  <si>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</si>
  <si>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</si>
  <si>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</si>
  <si>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</si>
  <si>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</si>
  <si>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</si>
  <si>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</si>
  <si>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</si>
  <si>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</si>
  <si>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</si>
  <si>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</si>
  <si>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</si>
  <si>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</si>
  <si>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</si>
  <si>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</si>
  <si>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</si>
  <si>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</si>
  <si>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</si>
  <si>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</si>
  <si>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</si>
  <si>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</si>
  <si>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</si>
  <si>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</si>
  <si>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</si>
  <si>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</si>
  <si>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</si>
  <si>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</si>
  <si>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</si>
  <si>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</si>
  <si>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</si>
  <si>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</si>
  <si>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</si>
  <si>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</si>
  <si>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</si>
  <si>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</si>
  <si>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</si>
  <si>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</si>
  <si>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</si>
  <si>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</si>
  <si>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</si>
  <si>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</si>
  <si>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</si>
  <si>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</si>
  <si>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</si>
  <si>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</si>
  <si>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</si>
  <si>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</si>
  <si>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</si>
  <si>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</si>
  <si>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</si>
  <si>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</si>
  <si>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</si>
  <si>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</si>
  <si>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</si>
  <si>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</si>
  <si>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</si>
  <si>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</si>
  <si>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</si>
  <si>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</si>
  <si>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</si>
  <si>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</si>
  <si>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</si>
  <si>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</si>
  <si>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</si>
  <si>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</si>
  <si>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</si>
  <si>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</si>
  <si>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</si>
  <si>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</si>
  <si>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</si>
  <si>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</si>
  <si>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</si>
  <si>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</si>
  <si>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</si>
  <si>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</si>
  <si>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</si>
  <si>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</si>
  <si>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</si>
  <si>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</si>
  <si>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</si>
  <si>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</si>
  <si>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</si>
  <si>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</si>
  <si>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</si>
  <si>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</si>
  <si>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</si>
  <si>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</si>
  <si>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</si>
  <si>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</si>
  <si>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</si>
  <si>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</si>
  <si>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</si>
  <si>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</si>
  <si>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</si>
  <si>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</si>
  <si>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</si>
  <si>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</si>
  <si>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</si>
  <si>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</si>
  <si>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</si>
  <si>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</si>
  <si>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</si>
  <si>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</si>
  <si>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</si>
  <si>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</si>
  <si>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</si>
  <si>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</si>
  <si>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</si>
  <si>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</si>
  <si>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</si>
  <si>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</si>
  <si>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</si>
  <si>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</si>
  <si>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</si>
  <si>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</si>
  <si>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</si>
  <si>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</si>
  <si>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</si>
  <si>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</si>
  <si>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</si>
  <si>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</si>
  <si>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</si>
  <si>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</si>
  <si>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</si>
  <si>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</si>
  <si>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</si>
  <si>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</si>
  <si>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</si>
  <si>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</si>
  <si>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</si>
  <si>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</si>
  <si>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</si>
  <si>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</si>
  <si>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</si>
  <si>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</si>
  <si>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</si>
  <si>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</si>
  <si>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</si>
  <si>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</si>
  <si>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</si>
  <si>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</si>
  <si>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</si>
  <si>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</si>
  <si>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</si>
  <si>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</si>
  <si>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</si>
  <si>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</si>
  <si>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</si>
  <si>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</si>
  <si>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</si>
  <si>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</si>
  <si>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</si>
  <si>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</si>
  <si>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</si>
  <si>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</si>
  <si>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</si>
  <si>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</si>
  <si>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</si>
  <si>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</si>
  <si>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</si>
  <si>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</si>
  <si>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</si>
  <si>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</si>
  <si>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</si>
  <si>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</si>
  <si>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</si>
  <si>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</si>
  <si>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</si>
  <si>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</si>
  <si>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</si>
  <si>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</si>
  <si>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</si>
  <si>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</si>
  <si>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</si>
  <si>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</si>
  <si>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</si>
  <si>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</si>
  <si>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</si>
  <si>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</si>
  <si>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</si>
  <si>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</si>
  <si>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</si>
  <si>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</si>
  <si>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</si>
  <si>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</si>
  <si>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</si>
  <si>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</si>
  <si>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</si>
  <si>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</si>
  <si>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</si>
  <si>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</si>
  <si>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</si>
  <si>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</si>
  <si>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</si>
  <si>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</si>
  <si>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</si>
  <si>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</si>
  <si>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</si>
  <si>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</si>
  <si>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</si>
  <si>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</si>
  <si>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</si>
  <si>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</si>
  <si>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</si>
  <si>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</si>
  <si>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</si>
  <si>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</si>
  <si>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</si>
  <si>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</si>
  <si>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</si>
  <si>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</si>
  <si>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</si>
  <si>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</si>
  <si>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</si>
  <si>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</si>
  <si>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</si>
  <si>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</si>
  <si>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</si>
  <si>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</si>
  <si>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</si>
  <si>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</si>
  <si>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</si>
  <si>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</si>
  <si>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</si>
  <si>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</si>
  <si>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</si>
  <si>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</si>
  <si>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</si>
  <si>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</si>
  <si>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</si>
  <si>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</si>
  <si>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</si>
  <si>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</si>
  <si>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</si>
  <si>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</si>
  <si>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</si>
  <si>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</si>
  <si>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</si>
  <si>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</si>
  <si>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</si>
  <si>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</si>
  <si>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</si>
  <si>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</si>
  <si>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</si>
  <si>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</si>
  <si>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</si>
  <si>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</si>
  <si>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</si>
  <si>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</si>
  <si>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</si>
  <si>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</si>
  <si>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</si>
  <si>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</si>
  <si>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</si>
  <si>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</si>
  <si>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</si>
  <si>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</si>
  <si>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</si>
  <si>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</si>
  <si>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</si>
  <si>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</si>
  <si>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</si>
  <si>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</si>
  <si>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</si>
  <si>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</si>
  <si>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</si>
  <si>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</si>
  <si>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</si>
  <si>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</si>
  <si>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</si>
  <si>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</si>
  <si>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</si>
  <si>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</si>
  <si>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</si>
  <si>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</si>
  <si>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</si>
  <si>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</si>
  <si>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</si>
  <si>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</si>
  <si>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</si>
  <si>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</si>
  <si>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</si>
  <si>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</si>
  <si>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</si>
  <si>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</si>
  <si>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</si>
  <si>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</si>
  <si>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</si>
  <si>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</si>
  <si>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</si>
  <si>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</si>
  <si>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</si>
  <si>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</si>
  <si>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</si>
  <si>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</si>
  <si>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</si>
  <si>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</si>
  <si>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</si>
  <si>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</si>
  <si>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</si>
  <si>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</si>
  <si>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</si>
  <si>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</si>
  <si>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</si>
  <si>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</si>
  <si>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</si>
  <si>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</si>
  <si>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</si>
  <si>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</si>
  <si>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</si>
  <si>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</si>
  <si>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</si>
  <si>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</si>
  <si>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</si>
  <si>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</si>
  <si>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</si>
  <si>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</si>
  <si>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</si>
  <si>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</si>
  <si>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</si>
  <si>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</si>
  <si>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</si>
  <si>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</si>
  <si>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</si>
  <si>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</si>
  <si>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</si>
  <si>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</si>
  <si>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</si>
  <si>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</si>
  <si>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</si>
  <si>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</si>
  <si>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</si>
  <si>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</si>
  <si>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</si>
  <si>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</si>
  <si>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</si>
  <si>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</si>
  <si>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</si>
  <si>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</si>
  <si>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</si>
  <si>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</si>
  <si>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</si>
  <si>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</si>
  <si>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</si>
  <si>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</si>
  <si>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</si>
  <si>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</si>
  <si>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</si>
  <si>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</si>
  <si>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</si>
  <si>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</si>
  <si>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</si>
  <si>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</si>
  <si>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</si>
  <si>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</si>
  <si>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</si>
  <si>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</si>
  <si>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</si>
  <si>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</si>
  <si>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</si>
  <si>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</si>
  <si>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</si>
  <si>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</si>
  <si>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</si>
  <si>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</si>
  <si>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</si>
  <si>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</si>
  <si>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</si>
  <si>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</si>
  <si>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</si>
  <si>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</si>
  <si>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</si>
  <si>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</si>
  <si>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</si>
  <si>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</si>
  <si>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</si>
  <si>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</si>
  <si>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</si>
  <si>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</si>
  <si>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</si>
  <si>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</si>
  <si>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</si>
  <si>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</si>
  <si>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</si>
  <si>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</si>
  <si>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</si>
  <si>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</si>
  <si>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</si>
  <si>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</si>
  <si>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</si>
  <si>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</si>
  <si>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</si>
  <si>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</si>
  <si>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</si>
  <si>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</si>
  <si>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</si>
  <si>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</si>
  <si>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</si>
  <si>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</si>
  <si>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</si>
  <si>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</si>
  <si>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</si>
  <si>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</si>
  <si>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</si>
  <si>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</si>
  <si>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</si>
  <si>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</si>
  <si>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</si>
  <si>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</si>
  <si>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</si>
  <si>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</si>
  <si>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</si>
  <si>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</si>
  <si>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</si>
  <si>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</si>
  <si>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</si>
  <si>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</si>
  <si>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</si>
  <si>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</si>
  <si>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</si>
  <si>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</si>
  <si>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</si>
  <si>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</si>
  <si>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</si>
  <si>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</si>
  <si>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</si>
  <si>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</si>
  <si>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</si>
  <si>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</si>
  <si>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</si>
  <si>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</si>
  <si>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</si>
  <si>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</si>
  <si>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</si>
  <si>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</si>
  <si>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</si>
  <si>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</si>
  <si>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</si>
  <si>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</si>
  <si>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</si>
  <si>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</si>
  <si>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</si>
  <si>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</si>
  <si>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</si>
  <si>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</si>
  <si>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</si>
  <si>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</si>
  <si>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</si>
  <si>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</si>
  <si>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</si>
  <si>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</si>
  <si>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</si>
  <si>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</si>
  <si>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</si>
  <si>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</si>
  <si>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</si>
  <si>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</si>
  <si>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</si>
  <si>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</si>
  <si>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</si>
  <si>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</si>
  <si>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</si>
  <si>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</si>
  <si>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</si>
  <si>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</si>
  <si>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</si>
  <si>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</si>
  <si>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</si>
  <si>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</si>
  <si>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</si>
  <si>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</si>
  <si>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</si>
  <si>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</si>
  <si>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</si>
  <si>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</si>
  <si>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</si>
  <si>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</si>
  <si>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</si>
  <si>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</si>
  <si>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</si>
  <si>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</si>
  <si>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</si>
  <si>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</si>
  <si>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</si>
  <si>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</si>
  <si>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</si>
  <si>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</si>
  <si>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</si>
  <si>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</si>
  <si>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</si>
  <si>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</si>
  <si>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</si>
  <si>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</si>
  <si>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</si>
  <si>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</si>
  <si>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</si>
  <si>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</si>
  <si>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</si>
  <si>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</si>
  <si>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</si>
  <si>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</si>
  <si>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</si>
  <si>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</si>
  <si>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</si>
  <si>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</si>
  <si>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</si>
  <si>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</si>
  <si>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</si>
  <si>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</si>
  <si>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</si>
  <si>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</si>
  <si>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</si>
  <si>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</si>
  <si>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</si>
  <si>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</si>
  <si>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</si>
  <si>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</si>
  <si>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</si>
  <si>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</si>
  <si>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</si>
  <si>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</si>
  <si>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</si>
  <si>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</si>
  <si>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</si>
  <si>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</si>
  <si>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</si>
  <si>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</si>
  <si>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</si>
  <si>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</si>
  <si>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</si>
  <si>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</si>
  <si>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</si>
  <si>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</si>
  <si>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</si>
  <si>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</si>
  <si>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</si>
  <si>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</si>
  <si>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</si>
  <si>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</si>
  <si>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</si>
  <si>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</si>
  <si>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</si>
  <si>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</si>
  <si>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</si>
  <si>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</si>
  <si>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</si>
  <si>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</si>
  <si>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</si>
  <si>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</si>
  <si>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</si>
  <si>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</si>
  <si>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</si>
  <si>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</si>
  <si>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</si>
  <si>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</si>
  <si>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</si>
  <si>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</si>
  <si>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</si>
  <si>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</si>
  <si>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</si>
  <si>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</si>
  <si>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</si>
  <si>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</si>
  <si>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</si>
  <si>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</si>
  <si>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</si>
  <si>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</si>
  <si>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</si>
  <si>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</si>
  <si>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</si>
  <si>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</si>
  <si>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</si>
  <si>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</si>
  <si>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</si>
  <si>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</si>
  <si>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</si>
  <si>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</si>
  <si>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</si>
  <si>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</si>
  <si>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</si>
  <si>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</si>
  <si>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</si>
  <si>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</si>
  <si>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</si>
  <si>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</si>
  <si>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</si>
  <si>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</si>
  <si>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</si>
  <si>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</si>
  <si>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</si>
  <si>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</si>
  <si>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</si>
  <si>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</si>
  <si>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</si>
  <si>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</si>
  <si>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</si>
  <si>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</si>
  <si>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</si>
  <si>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</si>
  <si>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</si>
  <si>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</si>
  <si>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</si>
  <si>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</si>
  <si>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</si>
  <si>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</si>
  <si>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</si>
  <si>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</si>
  <si>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</si>
  <si>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</si>
  <si>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</si>
  <si>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</si>
  <si>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</si>
  <si>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</si>
  <si>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</si>
  <si>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</si>
  <si>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</si>
  <si>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</si>
  <si>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</si>
  <si>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</si>
  <si>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</si>
  <si>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</si>
  <si>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</si>
  <si>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</si>
  <si>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</si>
  <si>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</si>
  <si>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</si>
  <si>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</si>
  <si>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</si>
  <si>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</si>
  <si>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</si>
  <si>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</si>
  <si>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</si>
  <si>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</si>
  <si>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</si>
  <si>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</si>
  <si>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</si>
  <si>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</si>
  <si>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</si>
  <si>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</si>
  <si>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</si>
  <si>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</si>
  <si>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</si>
  <si>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</si>
  <si>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</si>
  <si>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</si>
  <si>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</si>
  <si>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</si>
  <si>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</si>
  <si>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</si>
  <si>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</si>
  <si>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</si>
  <si>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</si>
  <si>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</si>
  <si>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</si>
  <si>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</si>
  <si>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</si>
  <si>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</si>
  <si>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</si>
  <si>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</si>
  <si>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</si>
  <si>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</si>
  <si>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</si>
  <si>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</si>
  <si>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</si>
  <si>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</si>
  <si>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</si>
  <si>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</si>
  <si>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</si>
  <si>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</si>
  <si>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</si>
  <si>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</si>
  <si>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</si>
  <si>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</si>
  <si>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</si>
  <si>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</si>
  <si>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</si>
  <si>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</si>
  <si>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</si>
  <si>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</si>
  <si>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</si>
  <si>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</si>
  <si>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</si>
  <si>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</si>
  <si>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</si>
  <si>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</si>
  <si>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</si>
  <si>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</si>
  <si>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</si>
  <si>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</si>
  <si>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</si>
  <si>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</si>
  <si>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</si>
  <si>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</si>
  <si>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</si>
  <si>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</si>
  <si>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</si>
  <si>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</si>
  <si>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</si>
  <si>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</si>
  <si>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</si>
  <si>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</si>
  <si>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</si>
  <si>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</si>
  <si>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</si>
  <si>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</si>
  <si>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</si>
  <si>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</si>
  <si>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</si>
  <si>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</si>
  <si>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</si>
  <si>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</si>
  <si>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</si>
  <si>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</si>
  <si>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</si>
  <si>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</si>
  <si>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</si>
  <si>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</si>
  <si>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</si>
  <si>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</si>
  <si>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</si>
  <si>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</si>
  <si>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</si>
  <si>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</si>
  <si>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</si>
  <si>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</si>
  <si>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</si>
  <si>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</si>
  <si>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</si>
  <si>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</si>
  <si>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</si>
  <si>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</si>
  <si>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</si>
  <si>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</si>
  <si>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</si>
  <si>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</si>
  <si>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</si>
  <si>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</si>
  <si>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</si>
  <si>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</si>
  <si>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</si>
  <si>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</si>
  <si>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</si>
  <si>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</si>
  <si>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</si>
  <si>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</si>
  <si>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</si>
  <si>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</si>
  <si>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</si>
  <si>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</si>
  <si>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</si>
  <si>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</si>
  <si>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</si>
  <si>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</si>
  <si>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</si>
  <si>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</si>
  <si>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</si>
  <si>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</si>
  <si>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</si>
  <si>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</si>
  <si>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</si>
  <si>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</si>
  <si>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</si>
  <si>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</si>
  <si>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</si>
  <si>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</si>
  <si>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</si>
  <si>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</si>
  <si>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</si>
  <si>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</si>
  <si>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</si>
  <si>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</si>
  <si>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</si>
  <si>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</si>
  <si>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</si>
  <si>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</si>
  <si>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</si>
  <si>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</si>
  <si>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</si>
  <si>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</si>
  <si>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</si>
  <si>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</si>
  <si>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</si>
  <si>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</si>
  <si>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</si>
  <si>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</si>
  <si>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</si>
  <si>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</si>
  <si>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</si>
  <si>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</si>
  <si>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</si>
  <si>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</si>
  <si>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</si>
  <si>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</si>
  <si>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</si>
  <si>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</si>
  <si>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</si>
  <si>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</si>
  <si>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</si>
  <si>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</si>
  <si>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</si>
  <si>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</si>
  <si>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</si>
  <si>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</si>
  <si>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</si>
  <si>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</si>
  <si>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</si>
  <si>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</si>
  <si>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</si>
  <si>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</si>
  <si>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</si>
  <si>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</si>
  <si>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</si>
  <si>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</si>
  <si>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</si>
  <si>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</si>
  <si>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</si>
  <si>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</si>
  <si>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</si>
  <si>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</si>
  <si>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</si>
  <si>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</si>
  <si>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</si>
  <si>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</si>
  <si>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</si>
  <si>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</si>
  <si>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</si>
  <si>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</si>
  <si>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</si>
  <si>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</si>
  <si>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</si>
  <si>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</si>
  <si>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</si>
  <si>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</si>
  <si>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</si>
  <si>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</si>
  <si>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</si>
  <si>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</si>
  <si>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</si>
  <si>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</si>
  <si>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</si>
  <si>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</si>
  <si>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</si>
  <si>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</si>
  <si>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</si>
  <si>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</si>
  <si>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</si>
  <si>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</si>
  <si>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</si>
  <si>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</si>
  <si>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</si>
  <si>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</si>
  <si>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</si>
  <si>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</si>
  <si>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</si>
  <si>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</si>
  <si>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</si>
  <si>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</si>
  <si>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</si>
  <si>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</si>
  <si>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</si>
  <si>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</si>
  <si>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</si>
  <si>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</si>
  <si>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</si>
  <si>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</si>
  <si>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</si>
  <si>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</si>
  <si>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</si>
  <si>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</si>
  <si>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</si>
  <si>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</si>
  <si>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</si>
  <si>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</si>
  <si>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</si>
  <si>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</si>
  <si>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</si>
  <si>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</si>
  <si>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</si>
  <si>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</si>
  <si>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</si>
  <si>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</si>
  <si>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</si>
  <si>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</si>
  <si>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</si>
  <si>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</si>
  <si>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</si>
  <si>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</si>
  <si>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</si>
  <si>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</si>
  <si>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</si>
  <si>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</si>
  <si>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</si>
  <si>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</si>
  <si>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</si>
  <si>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</si>
  <si>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</si>
  <si>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</si>
  <si>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</si>
  <si>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</si>
  <si>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</si>
  <si>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</si>
  <si>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</si>
  <si>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</si>
  <si>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</si>
  <si>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</si>
  <si>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</si>
  <si>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</si>
  <si>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</si>
  <si>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</si>
  <si>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</si>
  <si>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</si>
  <si>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</si>
  <si>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</si>
  <si>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</si>
  <si>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</si>
  <si>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</si>
  <si>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</si>
  <si>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</si>
  <si>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</si>
  <si>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</si>
  <si>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</si>
  <si>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</si>
  <si>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</si>
  <si>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</si>
  <si>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</si>
  <si>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</si>
  <si>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</si>
  <si>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</si>
  <si>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</si>
  <si>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</si>
  <si>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</si>
  <si>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</si>
  <si>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</si>
  <si>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</si>
  <si>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</si>
  <si>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</si>
  <si>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</si>
  <si>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</si>
  <si>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</si>
  <si>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</si>
  <si>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</si>
  <si>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</si>
  <si>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</si>
  <si>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</si>
  <si>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</si>
  <si>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</si>
  <si>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</si>
  <si>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</si>
  <si>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</si>
  <si>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</si>
  <si>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</si>
  <si>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</si>
  <si>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</si>
  <si>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</si>
  <si>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</si>
  <si>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</si>
  <si>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</si>
  <si>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</si>
  <si>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</si>
  <si>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</si>
  <si>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</si>
  <si>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</si>
  <si>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</si>
  <si>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</si>
  <si>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</si>
  <si>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</si>
  <si>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</si>
  <si>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</si>
  <si>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</si>
  <si>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</si>
  <si>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</si>
  <si>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</si>
  <si>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</si>
  <si>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</si>
  <si>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</si>
  <si>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</si>
  <si>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</si>
  <si>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</si>
  <si>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</si>
  <si>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</si>
  <si>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</si>
  <si>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</si>
  <si>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</si>
  <si>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</si>
  <si>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</si>
  <si>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</si>
  <si>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</si>
  <si>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</si>
  <si>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</si>
  <si>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</si>
  <si>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</si>
  <si>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</si>
  <si>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</si>
  <si>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</si>
  <si>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</si>
  <si>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</si>
  <si>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</si>
  <si>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</si>
  <si>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</si>
  <si>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</si>
  <si>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</si>
  <si>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</si>
  <si>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</si>
  <si>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</si>
  <si>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</si>
  <si>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</si>
  <si>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</si>
  <si>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</si>
  <si>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</si>
  <si>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</si>
  <si>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</si>
  <si>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</si>
  <si>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</si>
  <si>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</si>
  <si>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</si>
  <si>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</si>
  <si>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</si>
  <si>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</si>
  <si>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</si>
  <si>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</si>
  <si>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</si>
  <si>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</si>
  <si>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</si>
  <si>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</si>
  <si>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</si>
  <si>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</si>
  <si>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</si>
  <si>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</si>
  <si>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</si>
  <si>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</si>
  <si>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</si>
  <si>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</si>
  <si>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</si>
  <si>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</si>
  <si>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</si>
  <si>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</si>
  <si>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</si>
  <si>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</si>
  <si>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</si>
  <si>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</si>
  <si>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</si>
  <si>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</si>
  <si>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</si>
  <si>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</si>
  <si>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</si>
  <si>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</si>
  <si>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</si>
  <si>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</si>
  <si>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</si>
  <si>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</si>
  <si>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</si>
  <si>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</si>
  <si>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</si>
  <si>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</si>
  <si>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</si>
  <si>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</si>
  <si>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</si>
  <si>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</si>
  <si>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</si>
  <si>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</si>
  <si>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</si>
  <si>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</si>
  <si>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</si>
  <si>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</si>
  <si>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</si>
  <si>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</si>
  <si>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</si>
  <si>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</si>
  <si>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</si>
  <si>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</si>
  <si>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</si>
  <si>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</si>
  <si>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</si>
  <si>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</si>
  <si>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</si>
  <si>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</si>
  <si>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</si>
  <si>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</si>
  <si>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</si>
  <si>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</si>
  <si>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</si>
  <si>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</si>
  <si>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</si>
  <si>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</si>
  <si>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</si>
  <si>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</si>
  <si>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</si>
  <si>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</si>
  <si>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</si>
  <si>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</si>
  <si>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</si>
  <si>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</si>
  <si>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</si>
  <si>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</si>
  <si>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</si>
  <si>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</si>
  <si>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</si>
  <si>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</si>
  <si>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</si>
  <si>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</si>
  <si>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</si>
  <si>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</si>
  <si>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</si>
  <si>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</si>
  <si>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</si>
  <si>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</si>
  <si>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</si>
  <si>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</si>
  <si>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</si>
  <si>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</si>
  <si>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</si>
  <si>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</si>
  <si>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</si>
  <si>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</si>
  <si>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</si>
  <si>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</si>
  <si>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</si>
  <si>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</si>
  <si>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</si>
  <si>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</si>
  <si>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</si>
  <si>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</si>
  <si>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</si>
  <si>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</si>
  <si>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</si>
  <si>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</si>
  <si>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</si>
  <si>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</si>
  <si>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</si>
  <si>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</si>
  <si>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</si>
  <si>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</si>
  <si>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</si>
  <si>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</si>
  <si>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</si>
  <si>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</si>
  <si>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</si>
  <si>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</si>
  <si>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</si>
  <si>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</si>
  <si>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</si>
  <si>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</si>
  <si>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</si>
  <si>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</si>
  <si>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</si>
  <si>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</si>
  <si>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</si>
  <si>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</si>
  <si>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</si>
  <si>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</si>
  <si>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</si>
  <si>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</si>
  <si>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</si>
  <si>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</si>
  <si>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</si>
  <si>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</si>
  <si>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</si>
  <si>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</si>
  <si>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</si>
  <si>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</si>
  <si>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</si>
  <si>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</si>
  <si>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</si>
  <si>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</si>
  <si>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</si>
  <si>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</si>
  <si>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</si>
  <si>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</si>
  <si>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</si>
  <si>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</si>
  <si>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</si>
  <si>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</si>
  <si>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</si>
  <si>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</si>
  <si>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</si>
  <si>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</si>
  <si>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</si>
  <si>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</si>
  <si>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</si>
  <si>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</si>
  <si>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</si>
  <si>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</si>
  <si>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</si>
  <si>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</si>
  <si>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</si>
  <si>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</si>
  <si>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</si>
  <si>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</si>
  <si>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</si>
  <si>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</si>
  <si>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</si>
  <si>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</si>
  <si>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</si>
  <si>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</si>
  <si>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</si>
  <si>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</si>
  <si>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</si>
  <si>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</si>
  <si>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</si>
  <si>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</si>
  <si>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</si>
  <si>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</si>
  <si>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</si>
  <si>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</si>
  <si>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</si>
  <si>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</si>
  <si>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</si>
  <si>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</si>
  <si>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</si>
  <si>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</si>
  <si>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</si>
  <si>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</si>
  <si>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</si>
  <si>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</si>
  <si>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</si>
  <si>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</si>
  <si>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</si>
  <si>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</si>
  <si>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</si>
  <si>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</si>
  <si>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</si>
  <si>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</si>
  <si>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</si>
  <si>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</si>
  <si>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</si>
  <si>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</si>
  <si>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</si>
  <si>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</si>
  <si>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</si>
  <si>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</si>
  <si>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</si>
  <si>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</si>
  <si>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</si>
  <si>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</si>
  <si>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</si>
  <si>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</si>
  <si>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</si>
  <si>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</si>
  <si>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</si>
  <si>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</si>
  <si>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</si>
  <si>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</si>
  <si>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</si>
  <si>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</si>
  <si>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</si>
  <si>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</si>
  <si>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</si>
  <si>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</si>
  <si>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</si>
  <si>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</si>
  <si>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</si>
  <si>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</si>
  <si>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</si>
  <si>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</si>
  <si>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</si>
  <si>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</si>
  <si>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</si>
  <si>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</si>
  <si>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</si>
  <si>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</si>
  <si>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</si>
  <si>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</si>
  <si>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</si>
  <si>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</si>
  <si>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</si>
  <si>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</si>
  <si>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</si>
  <si>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</si>
  <si>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</si>
  <si>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</si>
  <si>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</si>
  <si>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</si>
  <si>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</si>
  <si>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</si>
  <si>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</si>
  <si>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</si>
  <si>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</si>
  <si>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</si>
  <si>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</si>
  <si>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</si>
  <si>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</si>
  <si>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</si>
  <si>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</si>
  <si>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</si>
  <si>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</si>
  <si>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</si>
  <si>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</si>
  <si>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</si>
  <si>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</si>
  <si>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</si>
  <si>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</si>
  <si>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</si>
  <si>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</si>
  <si>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</si>
  <si>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</si>
  <si>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</si>
  <si>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</si>
  <si>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</si>
  <si>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</si>
  <si>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</si>
  <si>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</si>
  <si>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</si>
  <si>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</si>
  <si>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</si>
  <si>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</si>
  <si>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</si>
  <si>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</si>
  <si>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</si>
  <si>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</si>
  <si>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</si>
  <si>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</si>
  <si>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</si>
  <si>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</si>
  <si>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</si>
  <si>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</si>
  <si>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</si>
  <si>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</si>
  <si>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</si>
  <si>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</si>
  <si>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</si>
  <si>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</si>
  <si>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</si>
  <si>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</si>
  <si>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</si>
  <si>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</si>
  <si>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</si>
  <si>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</si>
  <si>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</si>
  <si>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</si>
  <si>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</si>
  <si>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</si>
  <si>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</si>
  <si>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</si>
  <si>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</si>
  <si>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</si>
  <si>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</si>
  <si>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</si>
  <si>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</si>
  <si>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</si>
  <si>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</si>
  <si>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</si>
  <si>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</si>
  <si>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</si>
  <si>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</si>
  <si>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</si>
  <si>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</si>
  <si>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</si>
  <si>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</si>
  <si>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</si>
  <si>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</si>
  <si>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</si>
  <si>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</si>
  <si>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</si>
  <si>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</si>
  <si>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</si>
  <si>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</si>
  <si>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</si>
  <si>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</si>
  <si>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</si>
  <si>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</si>
  <si>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</si>
  <si>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</si>
  <si>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</si>
  <si>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</si>
  <si>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</si>
  <si>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</si>
  <si>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</si>
  <si>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</si>
  <si>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</si>
  <si>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</si>
  <si>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</si>
  <si>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</si>
  <si>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</si>
  <si>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</si>
  <si>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</si>
  <si>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</si>
  <si>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</si>
  <si>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</si>
  <si>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</si>
  <si>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</si>
  <si>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</si>
  <si>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</si>
  <si>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</si>
  <si>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</si>
  <si>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</si>
  <si>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</si>
  <si>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</si>
  <si>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</si>
  <si>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</si>
  <si>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</si>
  <si>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</si>
  <si>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</si>
  <si>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</si>
  <si>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</si>
  <si>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</si>
  <si>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</si>
  <si>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</si>
  <si>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</si>
  <si>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</si>
  <si>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</si>
  <si>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</si>
  <si>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</si>
  <si>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</si>
  <si>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</si>
  <si>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</si>
  <si>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</si>
  <si>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</si>
  <si>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</si>
  <si>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</si>
  <si>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</si>
  <si>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</si>
  <si>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</si>
  <si>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</si>
  <si>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</si>
  <si>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</si>
  <si>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</si>
  <si>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</si>
  <si>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</si>
  <si>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</si>
  <si>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</si>
  <si>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</si>
  <si>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</si>
  <si>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</si>
  <si>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</si>
  <si>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</si>
  <si>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</si>
  <si>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</si>
  <si>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</si>
  <si>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</si>
  <si>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</si>
  <si>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</si>
  <si>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</si>
  <si>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</si>
  <si>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</si>
  <si>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</si>
  <si>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</si>
  <si>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</si>
  <si>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</si>
  <si>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</si>
  <si>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</si>
  <si>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</si>
  <si>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</si>
  <si>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</si>
  <si>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</si>
  <si>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</si>
  <si>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</si>
  <si>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</si>
  <si>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</si>
  <si>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</si>
  <si>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</si>
  <si>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</si>
  <si>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</si>
  <si>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</si>
  <si>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</si>
  <si>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</si>
  <si>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</si>
  <si>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</si>
  <si>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</si>
  <si>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</si>
  <si>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</si>
  <si>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</si>
  <si>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</si>
  <si>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</si>
  <si>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</si>
  <si>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</si>
  <si>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</si>
  <si>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</si>
  <si>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</si>
  <si>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</si>
  <si>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</si>
  <si>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</si>
  <si>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</si>
  <si>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</si>
  <si>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</si>
  <si>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</si>
  <si>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</si>
  <si>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</si>
  <si>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</si>
  <si>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</si>
  <si>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</si>
  <si>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</si>
  <si>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</si>
  <si>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</si>
  <si>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</si>
  <si>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</si>
  <si>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</si>
  <si>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</si>
  <si>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</si>
  <si>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</si>
  <si>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</si>
  <si>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</si>
  <si>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</si>
  <si>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</si>
  <si>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</si>
  <si>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</si>
  <si>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</si>
  <si>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</si>
  <si>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</si>
  <si>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</si>
  <si>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</si>
  <si>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</si>
  <si>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</si>
  <si>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</si>
  <si>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</si>
  <si>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</si>
  <si>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</si>
  <si>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</si>
  <si>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</si>
  <si>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</si>
  <si>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</si>
  <si>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</si>
  <si>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</si>
  <si>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</si>
  <si>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</si>
  <si>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</si>
  <si>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</si>
  <si>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</si>
  <si>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</si>
  <si>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</si>
  <si>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</si>
  <si>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</si>
  <si>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</si>
  <si>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</si>
  <si>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</si>
  <si>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</si>
  <si>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</si>
  <si>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</si>
  <si>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</si>
  <si>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</si>
  <si>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</si>
  <si>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</si>
  <si>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</si>
  <si>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</si>
  <si>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</si>
  <si>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</si>
  <si>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</si>
  <si>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</si>
  <si>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</si>
  <si>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</si>
  <si>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</si>
  <si>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</si>
  <si>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</si>
  <si>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</si>
  <si>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</si>
  <si>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</si>
  <si>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</si>
  <si>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</si>
  <si>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</si>
  <si>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</si>
  <si>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</si>
  <si>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</si>
  <si>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</si>
  <si>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</si>
  <si>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</si>
  <si>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</si>
  <si>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</si>
  <si>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</si>
  <si>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</si>
  <si>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</si>
  <si>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</si>
  <si>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</si>
  <si>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</si>
  <si>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</si>
  <si>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</si>
  <si>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</si>
  <si>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</si>
  <si>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</si>
  <si>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</si>
  <si>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</si>
  <si>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</si>
  <si>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</si>
  <si>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</si>
  <si>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</si>
  <si>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</si>
  <si>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</si>
  <si>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</si>
  <si>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</si>
  <si>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</si>
  <si>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</si>
  <si>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</si>
  <si>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</si>
  <si>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</si>
  <si>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</si>
  <si>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</si>
  <si>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</si>
  <si>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</si>
  <si>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</si>
  <si>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</si>
  <si>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</si>
  <si>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</si>
  <si>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</si>
  <si>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</si>
  <si>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</si>
  <si>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</si>
  <si>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</si>
  <si>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</si>
  <si>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</si>
  <si>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</si>
  <si>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</si>
  <si>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</si>
  <si>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</si>
  <si>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</si>
  <si>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</si>
  <si>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</si>
  <si>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</si>
  <si>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</si>
  <si>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</si>
  <si>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</si>
  <si>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</si>
  <si>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</si>
  <si>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</si>
  <si>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</si>
  <si>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</si>
  <si>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</si>
  <si>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</si>
  <si>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</si>
  <si>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</si>
  <si>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</si>
  <si>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</si>
  <si>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</si>
  <si>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</si>
  <si>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</si>
  <si>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</si>
  <si>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</si>
  <si>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</si>
  <si>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</si>
  <si>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</si>
  <si>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</si>
  <si>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</si>
  <si>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</si>
  <si>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</si>
  <si>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</si>
  <si>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</si>
  <si>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</si>
  <si>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</si>
  <si>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</si>
  <si>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</si>
  <si>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</si>
  <si>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</si>
  <si>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</si>
  <si>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</si>
  <si>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</si>
  <si>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</si>
  <si>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</si>
  <si>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</si>
  <si>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</si>
  <si>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</si>
  <si>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</si>
  <si>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</si>
  <si>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</si>
  <si>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</si>
  <si>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</si>
  <si>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</si>
  <si>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</si>
  <si>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</si>
  <si>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</si>
  <si>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</si>
  <si>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</si>
  <si>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</si>
  <si>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</si>
  <si>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</si>
  <si>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</si>
  <si>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</si>
  <si>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</si>
  <si>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</si>
  <si>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</si>
  <si>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</si>
  <si>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</si>
  <si>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</si>
  <si>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</si>
  <si>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</si>
  <si>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</si>
  <si>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</si>
  <si>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</si>
  <si>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</si>
  <si>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</si>
  <si>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</si>
  <si>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</si>
  <si>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</si>
  <si>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</si>
  <si>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</si>
  <si>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</si>
  <si>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</si>
  <si>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</si>
  <si>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</si>
  <si>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</si>
  <si>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</si>
  <si>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</si>
  <si>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</si>
  <si>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</si>
  <si>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</si>
  <si>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</si>
  <si>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</si>
  <si>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</si>
  <si>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</si>
  <si>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</si>
  <si>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</si>
  <si>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</si>
  <si>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</si>
  <si>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</si>
  <si>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</si>
  <si>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</si>
  <si>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</si>
  <si>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</si>
  <si>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</si>
  <si>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</si>
  <si>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</si>
  <si>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</si>
  <si>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</si>
  <si>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</si>
  <si>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</si>
  <si>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</si>
  <si>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</si>
  <si>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</si>
  <si>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</si>
  <si>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</si>
  <si>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</si>
  <si>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</si>
  <si>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</si>
  <si>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</si>
  <si>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</si>
  <si>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</si>
  <si>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</si>
  <si>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</si>
  <si>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</si>
  <si>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</si>
  <si>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</si>
  <si>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</si>
  <si>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</si>
  <si>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</si>
  <si>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</si>
  <si>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</si>
  <si>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</si>
  <si>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</si>
  <si>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</si>
  <si>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</si>
  <si>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</si>
  <si>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</si>
  <si>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</si>
  <si>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</si>
  <si>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</si>
  <si>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</si>
  <si>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</si>
  <si>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</si>
  <si>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</si>
  <si>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</si>
  <si>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</si>
  <si>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</si>
  <si>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</si>
  <si>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</si>
  <si>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</si>
  <si>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</si>
  <si>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</si>
  <si>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</si>
  <si>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</si>
  <si>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</si>
  <si>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</si>
  <si>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</si>
  <si>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</si>
  <si>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</si>
  <si>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</si>
  <si>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</si>
  <si>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</si>
  <si>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</si>
  <si>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</si>
  <si>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</si>
  <si>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</si>
  <si>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</si>
  <si>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</si>
  <si>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</si>
  <si>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</si>
  <si>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</si>
  <si>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</si>
  <si>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</si>
  <si>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</si>
  <si>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</si>
  <si>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</si>
  <si>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</si>
  <si>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</si>
  <si>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</si>
  <si>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</si>
  <si>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</si>
  <si>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</si>
  <si>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</si>
  <si>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</si>
  <si>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</si>
  <si>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</si>
  <si>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</si>
  <si>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</si>
  <si>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</si>
  <si>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</si>
  <si>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</si>
  <si>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</si>
  <si>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</si>
  <si>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</si>
  <si>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</si>
  <si>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</si>
  <si>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</si>
  <si>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</si>
  <si>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</si>
  <si>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</si>
  <si>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</si>
  <si>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</si>
  <si>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</si>
  <si>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</si>
  <si>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</si>
  <si>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</si>
  <si>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</si>
  <si>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</si>
  <si>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</si>
  <si>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</si>
  <si>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</si>
  <si>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</si>
  <si>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</si>
  <si>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</si>
  <si>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</si>
  <si>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</si>
  <si>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</si>
  <si>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</si>
  <si>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</si>
  <si>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</si>
  <si>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</si>
  <si>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</si>
  <si>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</si>
  <si>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</si>
  <si>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</si>
  <si>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</si>
  <si>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</si>
  <si>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</si>
  <si>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</si>
  <si>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</si>
  <si>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</si>
  <si>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</si>
  <si>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</si>
  <si>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</si>
  <si>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</si>
  <si>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</si>
  <si>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</si>
  <si>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</si>
  <si>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</si>
  <si>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</si>
  <si>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</si>
  <si>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</si>
  <si>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</si>
  <si>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</si>
  <si>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</si>
  <si>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</si>
  <si>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</si>
  <si>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</si>
  <si>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</si>
  <si>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</si>
  <si>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</si>
  <si>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</si>
  <si>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</si>
  <si>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</si>
  <si>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</si>
  <si>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</si>
  <si>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</si>
  <si>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</si>
  <si>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</si>
  <si>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</si>
  <si>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</si>
  <si>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</si>
  <si>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</si>
  <si>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</si>
  <si>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</si>
  <si>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</si>
  <si>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</si>
  <si>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</si>
  <si>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</si>
  <si>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</si>
  <si>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</si>
  <si>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</si>
  <si>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</si>
  <si>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</si>
  <si>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</si>
  <si>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</si>
  <si>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</si>
  <si>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</si>
  <si>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</si>
  <si>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</si>
  <si>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</si>
  <si>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</si>
  <si>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</si>
  <si>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</si>
  <si>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</si>
  <si>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</si>
  <si>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</si>
  <si>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</si>
  <si>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</si>
  <si>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</si>
  <si>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</si>
  <si>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</si>
  <si>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</si>
  <si>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</si>
  <si>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</si>
  <si>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</si>
  <si>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</si>
  <si>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</si>
  <si>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</si>
  <si>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</si>
  <si>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</si>
  <si>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</si>
  <si>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</si>
  <si>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</si>
  <si>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</si>
  <si>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</si>
  <si>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</si>
  <si>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</si>
  <si>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</si>
  <si>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</si>
  <si>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</si>
  <si>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</si>
  <si>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</si>
  <si>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</si>
  <si>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</si>
  <si>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</si>
  <si>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</si>
  <si>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</si>
  <si>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</si>
  <si>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</si>
  <si>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</si>
  <si>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</si>
  <si>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</si>
  <si>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</si>
  <si>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</si>
  <si>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</si>
  <si>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</si>
  <si>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</si>
  <si>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</si>
  <si>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</si>
  <si>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</si>
  <si>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</si>
  <si>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</si>
  <si>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</si>
  <si>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</si>
  <si>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</si>
  <si>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</si>
  <si>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</si>
  <si>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</si>
  <si>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</si>
  <si>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</si>
  <si>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</si>
  <si>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</si>
  <si>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</si>
  <si>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</si>
  <si>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</si>
  <si>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</si>
  <si>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</si>
  <si>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</si>
  <si>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</si>
  <si>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</si>
  <si>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</si>
  <si>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</si>
  <si>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</si>
  <si>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</si>
  <si>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</si>
  <si>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</si>
  <si>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</si>
  <si>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</si>
  <si>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</si>
  <si>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</si>
  <si>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</si>
  <si>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</si>
  <si>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</si>
  <si>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</si>
  <si>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</si>
  <si>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</si>
  <si>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</si>
  <si>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</si>
  <si>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</si>
  <si>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</si>
  <si>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</si>
  <si>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</si>
  <si>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</si>
  <si>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</si>
  <si>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</si>
  <si>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</si>
  <si>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</si>
  <si>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</si>
  <si>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</si>
  <si>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</si>
  <si>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</si>
  <si>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</si>
  <si>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</si>
  <si>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</si>
  <si>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</si>
  <si>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</si>
  <si>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</si>
  <si>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</si>
  <si>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</si>
  <si>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</si>
  <si>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</si>
  <si>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</si>
  <si>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</si>
  <si>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</si>
  <si>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</si>
  <si>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</si>
  <si>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</si>
  <si>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</si>
  <si>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</si>
  <si>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</si>
  <si>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</si>
  <si>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</si>
  <si>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</si>
  <si>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</si>
  <si>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</si>
  <si>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</si>
  <si>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</si>
  <si>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</si>
  <si>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</si>
  <si>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</si>
  <si>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</si>
  <si>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</si>
  <si>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</si>
  <si>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</si>
  <si>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</si>
  <si>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</si>
  <si>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</si>
  <si>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</si>
  <si>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</si>
  <si>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</si>
  <si>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</si>
  <si>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</si>
  <si>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</si>
  <si>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</si>
  <si>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</si>
  <si>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</si>
  <si>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</si>
  <si>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</si>
  <si>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</si>
  <si>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</si>
  <si>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</si>
  <si>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</si>
  <si>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</si>
  <si>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</si>
  <si>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</si>
  <si>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</si>
  <si>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</si>
  <si>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</si>
  <si>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</si>
  <si>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</si>
  <si>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</si>
  <si>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</si>
  <si>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</si>
  <si>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</si>
  <si>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</si>
  <si>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</si>
  <si>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</si>
  <si>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</si>
  <si>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</si>
  <si>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</si>
  <si>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</si>
  <si>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</si>
  <si>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</si>
  <si>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</si>
  <si>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</si>
  <si>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</si>
  <si>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</si>
  <si>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</si>
  <si>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</si>
  <si>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</si>
  <si>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</si>
  <si>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</si>
  <si>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</si>
  <si>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</si>
  <si>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</si>
  <si>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</si>
  <si>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</si>
  <si>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</si>
  <si>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</si>
  <si>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</si>
  <si>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</si>
  <si>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</si>
  <si>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</si>
  <si>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</si>
  <si>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</si>
  <si>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</si>
  <si>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</si>
  <si>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</si>
  <si>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</si>
  <si>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</si>
  <si>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</si>
  <si>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</si>
  <si>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</si>
  <si>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</si>
  <si>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</si>
  <si>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</si>
  <si>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</si>
  <si>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</si>
  <si>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</si>
  <si>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</si>
  <si>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</si>
  <si>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</si>
  <si>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</si>
  <si>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</si>
  <si>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</si>
  <si>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</si>
  <si>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</si>
  <si>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</si>
  <si>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</si>
  <si>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</si>
  <si>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</si>
  <si>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</si>
  <si>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</si>
  <si>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</si>
  <si>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</si>
  <si>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</si>
  <si>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</si>
  <si>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</si>
  <si>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</si>
  <si>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</si>
  <si>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</si>
  <si>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</si>
  <si>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</si>
  <si>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</si>
  <si>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</si>
  <si>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</si>
  <si>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</si>
  <si>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</si>
  <si>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</si>
  <si>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</si>
  <si>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</si>
  <si>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</si>
  <si>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</si>
  <si>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</si>
  <si>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</si>
  <si>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</si>
  <si>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</si>
  <si>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</si>
  <si>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</si>
  <si>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</si>
  <si>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</si>
  <si>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</si>
  <si>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</si>
  <si>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</si>
  <si>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</si>
  <si>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</si>
  <si>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</si>
  <si>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</si>
  <si>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</si>
  <si>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</si>
  <si>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</si>
  <si>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</si>
  <si>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</si>
  <si>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</si>
  <si>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</si>
  <si>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</si>
  <si>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</si>
  <si>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</si>
  <si>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</si>
  <si>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</si>
  <si>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</si>
  <si>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</si>
  <si>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</si>
  <si>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</si>
  <si>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</si>
  <si>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</si>
  <si>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</si>
  <si>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</si>
  <si>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</si>
  <si>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</si>
  <si>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</si>
  <si>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</si>
  <si>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</si>
  <si>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</si>
  <si>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</si>
  <si>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</si>
  <si>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</si>
  <si>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</si>
  <si>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</si>
  <si>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</si>
  <si>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</si>
  <si>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</si>
  <si>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</si>
  <si>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</si>
  <si>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</si>
  <si>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</si>
  <si>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</si>
  <si>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</si>
  <si>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</si>
  <si>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</si>
  <si>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</si>
  <si>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</si>
  <si>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</si>
  <si>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</si>
  <si>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</si>
  <si>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</si>
  <si>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</si>
  <si>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</si>
  <si>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</si>
  <si>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</si>
  <si>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</si>
  <si>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</si>
  <si>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</si>
  <si>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</si>
  <si>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</si>
  <si>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</si>
  <si>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</si>
  <si>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</si>
  <si>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</si>
  <si>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</si>
  <si>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</si>
  <si>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</si>
  <si>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</si>
  <si>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</si>
  <si>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</si>
  <si>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</si>
  <si>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</si>
  <si>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</si>
  <si>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</si>
  <si>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</si>
  <si>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</si>
  <si>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</si>
  <si>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</si>
  <si>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</si>
  <si>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</si>
  <si>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</si>
  <si>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</si>
  <si>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</si>
  <si>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</si>
  <si>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</si>
  <si>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</si>
  <si>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</si>
  <si>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</si>
  <si>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</si>
  <si>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</si>
  <si>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</si>
  <si>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</si>
  <si>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</si>
  <si>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</si>
  <si>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</si>
  <si>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</si>
  <si>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</si>
  <si>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</si>
  <si>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</si>
  <si>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</si>
  <si>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</si>
  <si>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</si>
  <si>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</si>
  <si>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</si>
  <si>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</si>
  <si>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</si>
  <si>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</si>
  <si>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</si>
  <si>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</si>
  <si>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</si>
  <si>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</si>
  <si>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</si>
  <si>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</si>
  <si>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</si>
  <si>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</si>
  <si>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</si>
  <si>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</si>
  <si>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</si>
  <si>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</si>
  <si>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</si>
  <si>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</si>
  <si>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</si>
  <si>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</si>
  <si>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</si>
  <si>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</si>
  <si>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</si>
  <si>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</si>
  <si>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</si>
  <si>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</si>
  <si>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</si>
  <si>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</si>
  <si>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</si>
  <si>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</si>
  <si>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</si>
  <si>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</si>
  <si>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</si>
  <si>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</si>
  <si>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</si>
  <si>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</si>
  <si>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</si>
  <si>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</si>
  <si>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</si>
  <si>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</si>
  <si>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</si>
  <si>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</si>
  <si>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</si>
  <si>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</si>
  <si>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</si>
  <si>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</si>
  <si>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</si>
  <si>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</si>
  <si>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</si>
  <si>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</si>
  <si>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</si>
  <si>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</si>
  <si>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</si>
  <si>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</si>
  <si>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</si>
  <si>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</si>
  <si>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</si>
  <si>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</si>
  <si>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</si>
  <si>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</si>
  <si>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</si>
  <si>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</si>
  <si>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</si>
  <si>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</si>
  <si>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</si>
  <si>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</si>
  <si>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</si>
  <si>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</si>
  <si>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</si>
  <si>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</si>
  <si>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</si>
  <si>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</si>
  <si>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</si>
  <si>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</si>
  <si>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</si>
  <si>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</si>
  <si>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</si>
  <si>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</si>
  <si>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</si>
  <si>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</si>
  <si>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</si>
  <si>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</si>
  <si>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</si>
  <si>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</si>
  <si>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</si>
  <si>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</si>
  <si>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</si>
  <si>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</si>
  <si>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</si>
  <si>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</si>
  <si>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</si>
  <si>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</si>
  <si>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</si>
  <si>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</si>
  <si>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</si>
  <si>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</si>
  <si>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</si>
  <si>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</si>
  <si>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</si>
  <si>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</si>
  <si>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</si>
  <si>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</si>
  <si>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</si>
  <si>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</si>
  <si>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</si>
  <si>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</si>
  <si>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</si>
  <si>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</si>
  <si>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</si>
  <si>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</si>
  <si>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</si>
  <si>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</si>
  <si>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</si>
  <si>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</si>
  <si>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</si>
  <si>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</si>
  <si>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</si>
  <si>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</si>
  <si>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</si>
  <si>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</si>
  <si>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</si>
  <si>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</si>
  <si>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</si>
  <si>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</si>
  <si>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</si>
  <si>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</si>
  <si>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</si>
  <si>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</si>
  <si>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</si>
  <si>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</si>
  <si>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</si>
  <si>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</si>
  <si>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</si>
  <si>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</si>
  <si>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</si>
  <si>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</si>
  <si>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</si>
  <si>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</si>
  <si>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</si>
  <si>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</si>
  <si>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</si>
  <si>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</si>
  <si>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</si>
  <si>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</si>
  <si>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</si>
  <si>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</si>
  <si>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</si>
  <si>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</si>
  <si>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</si>
  <si>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</si>
  <si>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</si>
  <si>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</si>
  <si>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</si>
  <si>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</si>
  <si>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</si>
  <si>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</si>
  <si>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</si>
  <si>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</si>
  <si>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</si>
  <si>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</si>
  <si>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</si>
  <si>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</si>
  <si>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</si>
  <si>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</si>
  <si>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</si>
  <si>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</si>
  <si>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</si>
  <si>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</si>
  <si>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</si>
  <si>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</si>
  <si>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</si>
  <si>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</si>
  <si>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</si>
  <si>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</si>
  <si>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</si>
  <si>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</si>
  <si>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</si>
  <si>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</si>
  <si>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</si>
  <si>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</si>
  <si>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</si>
  <si>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</si>
  <si>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</si>
  <si>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</si>
  <si>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</si>
  <si>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</si>
  <si>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</si>
  <si>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</si>
  <si>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</si>
  <si>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</si>
  <si>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</si>
  <si>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</si>
  <si>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</si>
  <si>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</si>
  <si>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</si>
  <si>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</si>
  <si>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</si>
  <si>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</si>
  <si>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</si>
  <si>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</si>
  <si>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</si>
  <si>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</si>
  <si>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</si>
  <si>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</si>
  <si>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</si>
  <si>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</si>
  <si>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</si>
  <si>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</si>
  <si>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</si>
  <si>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</si>
  <si>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</si>
  <si>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</si>
  <si>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</si>
  <si>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</si>
  <si>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</si>
  <si>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</si>
  <si>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</si>
  <si>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</si>
  <si>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</si>
  <si>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</si>
  <si>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</si>
  <si>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</si>
  <si>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</si>
  <si>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</si>
  <si>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</si>
  <si>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</si>
  <si>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</si>
  <si>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</si>
  <si>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</si>
  <si>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</si>
  <si>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</si>
  <si>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</si>
  <si>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</si>
  <si>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</si>
  <si>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</si>
  <si>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</si>
  <si>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</si>
  <si>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</si>
  <si>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</si>
  <si>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</si>
  <si>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</si>
  <si>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</si>
  <si>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</si>
  <si>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</si>
  <si>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</si>
  <si>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</si>
  <si>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</si>
  <si>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</si>
  <si>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</si>
  <si>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</si>
  <si>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</si>
  <si>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</si>
  <si>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</si>
  <si>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</si>
  <si>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</si>
  <si>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</si>
  <si>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</si>
  <si>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</si>
  <si>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</si>
  <si>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</si>
  <si>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</si>
  <si>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</si>
  <si>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</si>
  <si>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</si>
  <si>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</si>
  <si>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</si>
  <si>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</si>
  <si>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</si>
  <si>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</si>
  <si>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</si>
  <si>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</si>
  <si>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</si>
  <si>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</si>
  <si>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</si>
  <si>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</si>
  <si>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</si>
  <si>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</si>
  <si>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</si>
  <si>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</si>
  <si>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</si>
  <si>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</si>
  <si>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</si>
  <si>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</si>
  <si>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</si>
  <si>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</si>
  <si>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</si>
  <si>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</si>
  <si>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</si>
  <si>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</si>
  <si>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</si>
  <si>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</si>
  <si>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</si>
  <si>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</si>
  <si>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</si>
  <si>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</si>
  <si>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</si>
  <si>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</si>
  <si>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</si>
  <si>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</si>
  <si>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</si>
  <si>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</si>
  <si>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</si>
  <si>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</si>
  <si>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</si>
  <si>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</si>
  <si>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</si>
  <si>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</si>
  <si>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</si>
  <si>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</si>
  <si>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</si>
  <si>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</si>
  <si>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</si>
  <si>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</si>
  <si>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</si>
  <si>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</si>
  <si>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</si>
  <si>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</si>
  <si>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</si>
  <si>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</si>
  <si>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</si>
  <si>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</si>
  <si>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</si>
  <si>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</si>
  <si>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</si>
  <si>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</si>
  <si>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</si>
  <si>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</si>
  <si>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</si>
  <si>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</si>
  <si>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</si>
  <si>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</si>
  <si>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</si>
  <si>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</si>
  <si>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</si>
  <si>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</si>
  <si>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</si>
  <si>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</si>
  <si>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</si>
  <si>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</si>
  <si>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</si>
  <si>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</si>
  <si>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</si>
  <si>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</si>
  <si>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</si>
  <si>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</si>
  <si>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</si>
  <si>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</si>
  <si>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</si>
  <si>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</si>
  <si>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</si>
  <si>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</si>
  <si>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</si>
  <si>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</si>
  <si>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</si>
  <si>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</si>
  <si>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</si>
  <si>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</si>
  <si>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</si>
  <si>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</si>
  <si>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</si>
  <si>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</si>
  <si>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</si>
  <si>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</si>
  <si>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</si>
  <si>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</si>
  <si>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</si>
  <si>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</si>
  <si>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</si>
  <si>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</si>
  <si>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</si>
  <si>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</si>
  <si>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</si>
  <si>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</si>
  <si>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</si>
  <si>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</si>
  <si>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</si>
  <si>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</si>
  <si>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</si>
  <si>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</si>
  <si>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</si>
  <si>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</si>
  <si>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</si>
  <si>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</si>
  <si>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</si>
  <si>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</si>
  <si>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</si>
  <si>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</si>
  <si>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</si>
  <si>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</si>
  <si>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</si>
  <si>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</si>
  <si>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</si>
  <si>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</si>
  <si>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</si>
  <si>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</si>
  <si>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</si>
  <si>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</si>
  <si>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</si>
  <si>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</si>
  <si>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</si>
  <si>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</si>
  <si>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</si>
  <si>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</si>
  <si>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</si>
  <si>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</si>
  <si>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</si>
  <si>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</si>
  <si>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</si>
  <si>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</si>
  <si>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</si>
  <si>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</si>
  <si>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</si>
  <si>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</si>
  <si>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</si>
  <si>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</si>
  <si>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</si>
  <si>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</si>
  <si>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</si>
  <si>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</si>
  <si>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</si>
  <si>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</si>
  <si>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</si>
  <si>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</si>
  <si>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</si>
  <si>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</si>
  <si>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</si>
  <si>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</si>
  <si>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</si>
  <si>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</si>
  <si>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</si>
  <si>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</si>
  <si>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</si>
  <si>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</si>
  <si>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</si>
  <si>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</si>
  <si>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</si>
  <si>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</si>
  <si>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</si>
  <si>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</si>
  <si>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</si>
  <si>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</si>
  <si>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</si>
  <si>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</si>
  <si>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</si>
  <si>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</si>
  <si>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</si>
  <si>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</si>
  <si>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</si>
  <si>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</si>
  <si>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</si>
  <si>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</si>
  <si>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</si>
  <si>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</si>
  <si>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</si>
  <si>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</si>
  <si>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</si>
  <si>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</si>
  <si>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</si>
  <si>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</si>
  <si>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</si>
  <si>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</si>
  <si>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</si>
  <si>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</si>
  <si>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</si>
  <si>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</si>
  <si>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</si>
  <si>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</si>
  <si>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</si>
  <si>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</si>
  <si>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</si>
  <si>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</si>
  <si>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</si>
  <si>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</si>
  <si>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</si>
  <si>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</si>
  <si>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</si>
  <si>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</si>
  <si>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</si>
  <si>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</si>
  <si>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</si>
  <si>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</si>
  <si>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</si>
  <si>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</si>
  <si>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</si>
  <si>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</si>
  <si>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</si>
  <si>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</si>
  <si>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</si>
  <si>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</si>
  <si>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</si>
  <si>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</si>
  <si>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</si>
  <si>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</si>
  <si>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</si>
  <si>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</si>
  <si>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</si>
  <si>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</si>
  <si>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</si>
  <si>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</si>
  <si>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</si>
  <si>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</si>
  <si>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</si>
  <si>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</si>
  <si>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</si>
  <si>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</si>
  <si>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</si>
  <si>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</si>
  <si>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</si>
  <si>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</si>
  <si>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</si>
  <si>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</si>
  <si>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</si>
  <si>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</si>
  <si>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</si>
  <si>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</si>
  <si>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</si>
  <si>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</si>
  <si>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</si>
  <si>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</si>
  <si>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</si>
  <si>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</si>
  <si>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</si>
  <si>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</si>
  <si>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</si>
  <si>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</si>
  <si>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</si>
  <si>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</si>
  <si>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</si>
  <si>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</si>
  <si>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</si>
  <si>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</si>
  <si>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</si>
  <si>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</si>
  <si>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</si>
  <si>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</si>
  <si>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</si>
  <si>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</si>
  <si>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</si>
  <si>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</si>
  <si>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</si>
  <si>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</si>
  <si>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</si>
  <si>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</si>
  <si>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</si>
  <si>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</si>
  <si>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</si>
  <si>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</si>
  <si>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</si>
  <si>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</si>
  <si>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</si>
  <si>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</si>
  <si>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</si>
  <si>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</si>
  <si>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</si>
  <si>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</si>
  <si>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</si>
  <si>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</si>
  <si>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</si>
  <si>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</si>
  <si>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</si>
  <si>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</si>
  <si>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</si>
  <si>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</si>
  <si>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</si>
  <si>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</si>
  <si>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</si>
  <si>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</si>
  <si>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</si>
  <si>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</si>
  <si>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</si>
  <si>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</si>
  <si>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</si>
  <si>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</si>
  <si>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</si>
  <si>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</si>
  <si>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</si>
  <si>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</si>
  <si>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</si>
  <si>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</si>
  <si>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</si>
  <si>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</si>
  <si>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</si>
  <si>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</si>
  <si>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</si>
  <si>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</si>
  <si>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</si>
  <si>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</si>
  <si>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</si>
  <si>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</si>
  <si>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</si>
  <si>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</si>
  <si>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</si>
  <si>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</si>
  <si>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</si>
  <si>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</si>
  <si>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</si>
  <si>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</si>
  <si>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</si>
  <si>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</si>
  <si>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</si>
  <si>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</si>
  <si>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</si>
  <si>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</si>
  <si>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</si>
  <si>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</si>
  <si>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</si>
  <si>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</si>
  <si>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</si>
  <si>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</si>
  <si>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</si>
  <si>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</si>
  <si>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</si>
  <si>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</si>
  <si>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</si>
  <si>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</si>
  <si>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</si>
  <si>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</si>
  <si>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</si>
  <si>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</si>
  <si>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</si>
  <si>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</si>
  <si>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</si>
  <si>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</si>
  <si>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</si>
  <si>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</si>
  <si>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</si>
  <si>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</si>
  <si>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</si>
  <si>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</si>
  <si>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</si>
  <si>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</si>
  <si>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</si>
  <si>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</si>
  <si>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</si>
  <si>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</si>
  <si>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</si>
  <si>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</si>
  <si>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</si>
  <si>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</si>
  <si>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</si>
  <si>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</si>
  <si>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</si>
  <si>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</si>
  <si>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</si>
  <si>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</si>
  <si>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</si>
  <si>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</si>
  <si>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</si>
  <si>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</si>
  <si>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</si>
  <si>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</si>
  <si>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</si>
  <si>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</si>
  <si>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</si>
  <si>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</si>
  <si>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</si>
  <si>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</si>
  <si>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</si>
  <si>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</si>
  <si>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</si>
  <si>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</si>
  <si>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</si>
  <si>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</si>
  <si>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</si>
  <si>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</si>
  <si>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</si>
  <si>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</si>
  <si>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</si>
  <si>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</si>
  <si>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</si>
  <si>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</si>
  <si>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</si>
  <si>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</si>
  <si>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</si>
  <si>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</si>
  <si>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</si>
  <si>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</si>
  <si>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</si>
  <si>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</si>
  <si>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</si>
  <si>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</si>
  <si>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</si>
  <si>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</si>
  <si>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</si>
  <si>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</si>
  <si>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</si>
  <si>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</si>
  <si>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</si>
  <si>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</si>
  <si>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</si>
  <si>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</si>
  <si>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</si>
  <si>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</si>
  <si>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</si>
  <si>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</si>
  <si>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</si>
  <si>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</si>
  <si>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</si>
  <si>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</si>
  <si>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</si>
  <si>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</si>
  <si>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</si>
  <si>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</si>
  <si>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</si>
  <si>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</si>
  <si>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</si>
  <si>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</si>
  <si>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</si>
  <si>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</si>
  <si>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</si>
  <si>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</si>
  <si>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</si>
  <si>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</si>
  <si>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</si>
  <si>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</si>
  <si>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</si>
  <si>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</si>
  <si>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</si>
  <si>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</si>
  <si>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</si>
  <si>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</si>
  <si>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</si>
  <si>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</si>
  <si>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</si>
  <si>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</si>
  <si>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</si>
  <si>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</si>
  <si>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</si>
  <si>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</si>
  <si>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</si>
  <si>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</si>
  <si>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</si>
  <si>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</si>
  <si>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</si>
  <si>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</si>
  <si>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</si>
  <si>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</si>
  <si>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</si>
  <si>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</si>
  <si>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</si>
  <si>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</si>
  <si>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</si>
  <si>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</si>
  <si>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</si>
  <si>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</si>
  <si>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</si>
  <si>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</si>
  <si>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</si>
  <si>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</si>
  <si>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</si>
  <si>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</si>
  <si>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</si>
  <si>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</si>
  <si>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</si>
  <si>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</si>
  <si>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</si>
  <si>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</si>
  <si>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</si>
  <si>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</si>
  <si>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</si>
  <si>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</si>
  <si>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</si>
  <si>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</si>
  <si>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</si>
  <si>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</si>
  <si>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</si>
  <si>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</si>
  <si>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</si>
  <si>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</si>
  <si>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</si>
  <si>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</si>
  <si>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</si>
  <si>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</si>
  <si>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</si>
  <si>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</si>
  <si>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</si>
  <si>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</si>
  <si>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</si>
  <si>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</si>
  <si>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</si>
  <si>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</si>
  <si>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</si>
  <si>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</si>
  <si>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</si>
  <si>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</si>
  <si>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</si>
  <si>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</si>
  <si>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</si>
  <si>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</si>
  <si>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</si>
  <si>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</si>
  <si>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</si>
  <si>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</si>
  <si>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</si>
  <si>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</si>
  <si>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</si>
  <si>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</si>
  <si>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</si>
  <si>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</si>
  <si>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</si>
  <si>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</si>
  <si>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</si>
  <si>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</si>
  <si>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</si>
  <si>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</si>
  <si>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</si>
  <si>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</si>
  <si>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</si>
  <si>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</si>
  <si>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</si>
  <si>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</si>
  <si>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</si>
  <si>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</si>
  <si>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</si>
  <si>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</si>
  <si>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</si>
  <si>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</si>
  <si>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</si>
  <si>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</si>
  <si>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</si>
  <si>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</si>
  <si>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</si>
  <si>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</si>
  <si>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</si>
  <si>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</si>
  <si>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</si>
  <si>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</si>
  <si>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</si>
  <si>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</si>
  <si>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</si>
  <si>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</si>
  <si>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</si>
  <si>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</si>
  <si>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</si>
  <si>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</si>
  <si>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</si>
  <si>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</si>
  <si>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</si>
  <si>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</si>
  <si>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</si>
  <si>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</si>
  <si>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</si>
  <si>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</si>
  <si>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</si>
  <si>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</si>
  <si>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</si>
  <si>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</si>
  <si>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</si>
  <si>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</si>
  <si>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</si>
  <si>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</si>
  <si>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</si>
  <si>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</si>
  <si>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</si>
  <si>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</si>
  <si>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</si>
  <si>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</si>
  <si>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</si>
  <si>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</si>
  <si>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</si>
  <si>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</si>
  <si>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</si>
  <si>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</si>
  <si>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</si>
  <si>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</si>
  <si>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</si>
  <si>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</si>
  <si>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</si>
  <si>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</si>
  <si>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</si>
  <si>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</si>
  <si>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</si>
  <si>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</si>
  <si>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</si>
  <si>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</si>
  <si>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</si>
  <si>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</si>
  <si>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</si>
  <si>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</si>
  <si>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</si>
  <si>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</si>
  <si>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</si>
  <si>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</si>
  <si>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</si>
  <si>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</si>
  <si>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</si>
  <si>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</si>
  <si>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</si>
  <si>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</si>
  <si>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</si>
  <si>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</si>
  <si>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</si>
  <si>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</si>
  <si>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</si>
  <si>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</si>
  <si>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</si>
  <si>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</si>
  <si>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</si>
  <si>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</si>
  <si>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</si>
  <si>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</si>
  <si>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</si>
  <si>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</si>
  <si>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</si>
  <si>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</si>
  <si>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</si>
  <si>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</si>
  <si>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</si>
  <si>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</si>
  <si>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</si>
  <si>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</si>
  <si>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</si>
  <si>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</si>
  <si>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</si>
  <si>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</si>
  <si>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</si>
  <si>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</si>
  <si>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</si>
  <si>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</si>
  <si>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</si>
  <si>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</si>
  <si>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</si>
  <si>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</si>
  <si>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</si>
  <si>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</si>
  <si>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</si>
  <si>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</si>
  <si>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</si>
  <si>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</si>
  <si>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</si>
  <si>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</si>
  <si>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</si>
  <si>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</si>
  <si>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</si>
  <si>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</si>
  <si>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</si>
  <si>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</si>
  <si>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</si>
  <si>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</si>
  <si>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</si>
  <si>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</si>
  <si>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</si>
  <si>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</si>
  <si>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</si>
  <si>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</si>
  <si>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</si>
  <si>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</si>
  <si>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</si>
  <si>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</si>
  <si>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</si>
  <si>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</si>
  <si>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</si>
  <si>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</si>
  <si>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</si>
  <si>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</si>
  <si>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</si>
  <si>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</si>
  <si>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</si>
  <si>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</si>
  <si>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</si>
  <si>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</si>
  <si>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</si>
  <si>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</si>
  <si>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</si>
  <si>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</si>
  <si>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</si>
  <si>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</si>
  <si>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</si>
  <si>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</si>
  <si>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</si>
  <si>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</si>
  <si>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</si>
  <si>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</si>
  <si>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</si>
  <si>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</si>
  <si>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</si>
  <si>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</si>
  <si>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</si>
  <si>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</si>
  <si>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</si>
  <si>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</si>
  <si>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</si>
  <si>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</si>
  <si>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</si>
  <si>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</si>
  <si>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</si>
  <si>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</si>
  <si>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</si>
  <si>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</si>
  <si>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</si>
  <si>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</si>
  <si>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</si>
  <si>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</si>
  <si>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</si>
  <si>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</si>
  <si>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</si>
  <si>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</si>
  <si>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</si>
  <si>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</si>
  <si>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</si>
  <si>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</si>
  <si>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</si>
  <si>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</si>
  <si>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</si>
  <si>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</si>
  <si>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</si>
  <si>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</si>
  <si>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</si>
  <si>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</si>
  <si>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</si>
  <si>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</si>
  <si>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</si>
  <si>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</si>
  <si>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</si>
  <si>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</si>
  <si>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</si>
  <si>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</si>
  <si>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</si>
  <si>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</si>
  <si>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</si>
  <si>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</si>
  <si>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</si>
  <si>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</si>
  <si>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</si>
  <si>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</si>
  <si>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</si>
  <si>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</si>
  <si>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</si>
  <si>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</si>
  <si>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</si>
  <si>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</si>
  <si>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</si>
  <si>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</si>
  <si>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</si>
  <si>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</si>
  <si>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</si>
  <si>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</si>
  <si>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</si>
  <si>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</si>
  <si>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</si>
  <si>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</si>
  <si>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</si>
  <si>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</si>
  <si>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</si>
  <si>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</si>
  <si>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</si>
  <si>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</si>
  <si>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</si>
  <si>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</si>
  <si>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</si>
  <si>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</si>
  <si>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</si>
  <si>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</si>
  <si>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</si>
  <si>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</si>
  <si>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</si>
  <si>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</si>
  <si>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</si>
  <si>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</si>
  <si>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</si>
  <si>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</si>
  <si>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</si>
  <si>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</si>
  <si>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</si>
  <si>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</si>
  <si>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</si>
  <si>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</si>
  <si>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</si>
  <si>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</si>
  <si>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</si>
  <si>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</si>
  <si>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</si>
  <si>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</si>
  <si>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</si>
  <si>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</si>
  <si>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</si>
  <si>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</si>
  <si>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</si>
  <si>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</si>
  <si>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</si>
  <si>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</si>
  <si>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</si>
  <si>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</si>
  <si>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</si>
  <si>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</si>
  <si>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</si>
  <si>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</si>
  <si>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</si>
  <si>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</si>
  <si>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</si>
  <si>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</si>
  <si>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</si>
  <si>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</si>
  <si>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</si>
  <si>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</si>
  <si>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</si>
  <si>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</si>
  <si>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</si>
  <si>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</si>
  <si>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</si>
  <si>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</si>
  <si>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</si>
  <si>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</si>
  <si>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</si>
  <si>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</si>
  <si>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</si>
  <si>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</si>
  <si>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</si>
  <si>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</si>
  <si>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</si>
  <si>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</si>
  <si>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</si>
  <si>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</si>
  <si>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</si>
  <si>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</si>
  <si>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</si>
  <si>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</si>
  <si>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</si>
  <si>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</si>
  <si>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</si>
  <si>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</si>
  <si>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</si>
  <si>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</si>
  <si>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</si>
  <si>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</si>
  <si>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</si>
  <si>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</si>
  <si>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</si>
  <si>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</si>
  <si>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</si>
  <si>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</si>
  <si>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</si>
  <si>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</si>
  <si>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</si>
  <si>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</si>
  <si>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</si>
  <si>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</si>
  <si>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</si>
  <si>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</si>
  <si>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</si>
  <si>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</si>
  <si>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</si>
  <si>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</si>
  <si>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</si>
  <si>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</si>
  <si>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</si>
  <si>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</si>
  <si>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</si>
  <si>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</si>
  <si>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</si>
  <si>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</si>
  <si>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</si>
  <si>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</si>
  <si>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</si>
  <si>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</si>
  <si>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</si>
  <si>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</si>
  <si>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</si>
  <si>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</si>
  <si>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</si>
  <si>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</si>
  <si>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</si>
  <si>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</si>
  <si>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</si>
  <si>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</si>
  <si>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</si>
  <si>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</si>
  <si>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</si>
  <si>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</si>
  <si>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</si>
  <si>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</si>
  <si>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</si>
  <si>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</si>
  <si>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</si>
  <si>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</si>
  <si>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</si>
  <si>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</si>
  <si>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</si>
  <si>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</si>
  <si>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</si>
  <si>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</si>
  <si>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</si>
  <si>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</si>
  <si>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</si>
  <si>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</si>
  <si>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</si>
  <si>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</si>
  <si>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</si>
  <si>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</si>
  <si>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</si>
  <si>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</si>
  <si>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</si>
  <si>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</si>
  <si>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</si>
  <si>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</si>
  <si>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</si>
  <si>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</si>
  <si>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</si>
  <si>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</si>
  <si>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</si>
  <si>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</si>
  <si>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</si>
  <si>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</si>
  <si>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</si>
  <si>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</si>
  <si>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</si>
  <si>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</si>
  <si>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</si>
  <si>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</si>
  <si>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</si>
  <si>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</si>
  <si>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</si>
  <si>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</si>
  <si>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</si>
  <si>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</si>
  <si>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</si>
  <si>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</si>
  <si>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</si>
  <si>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</si>
  <si>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</si>
  <si>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</si>
  <si>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</si>
  <si>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</si>
  <si>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</si>
  <si>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</si>
  <si>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</si>
  <si>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</si>
  <si>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</si>
  <si>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</si>
  <si>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</si>
  <si>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</si>
  <si>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</si>
  <si>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</si>
  <si>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</si>
  <si>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</si>
  <si>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</si>
  <si>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</si>
  <si>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</si>
  <si>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</si>
  <si>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</si>
  <si>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</si>
  <si>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</si>
  <si>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</si>
  <si>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</si>
  <si>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</si>
  <si>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</si>
  <si>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</si>
  <si>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</si>
  <si>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</si>
  <si>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</si>
  <si>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</si>
  <si>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</si>
  <si>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</si>
  <si>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</si>
  <si>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</si>
  <si>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</si>
  <si>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</si>
  <si>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</si>
  <si>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</si>
  <si>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</si>
  <si>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</si>
  <si>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</si>
  <si>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</si>
  <si>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</si>
  <si>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</si>
  <si>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</si>
  <si>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</si>
  <si>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</si>
  <si>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</si>
  <si>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</si>
  <si>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</si>
  <si>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</si>
  <si>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</si>
  <si>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</si>
  <si>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</si>
  <si>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</si>
  <si>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</si>
  <si>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</si>
  <si>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</si>
  <si>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</si>
  <si>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</si>
  <si>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</si>
  <si>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</si>
  <si>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</si>
  <si>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</si>
  <si>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</si>
  <si>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</si>
  <si>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</si>
  <si>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</si>
  <si>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</si>
  <si>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</si>
  <si>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</si>
  <si>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</si>
  <si>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</si>
  <si>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</si>
  <si>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</si>
  <si>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</si>
  <si>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</si>
  <si>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</si>
  <si>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</si>
  <si>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</si>
  <si>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</si>
  <si>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</si>
  <si>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</si>
  <si>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</si>
  <si>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</si>
  <si>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</si>
  <si>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</si>
  <si>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</si>
  <si>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</si>
  <si>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</si>
  <si>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</si>
  <si>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</si>
  <si>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</si>
  <si>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</si>
  <si>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</si>
  <si>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</si>
  <si>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</si>
  <si>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</si>
  <si>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</si>
  <si>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</si>
  <si>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</si>
  <si>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</si>
  <si>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</si>
  <si>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</si>
  <si>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</si>
  <si>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</si>
  <si>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</si>
  <si>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</si>
  <si>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</si>
  <si>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</si>
  <si>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</si>
  <si>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</si>
  <si>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</si>
  <si>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</si>
  <si>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</si>
  <si>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</si>
  <si>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</si>
  <si>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</si>
  <si>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</si>
  <si>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</si>
  <si>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</si>
  <si>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</si>
  <si>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</si>
  <si>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</si>
  <si>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</si>
  <si>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</si>
  <si>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</si>
  <si>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</si>
  <si>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</si>
  <si>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</si>
  <si>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</si>
  <si>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</si>
  <si>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</si>
  <si>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</si>
  <si>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</si>
  <si>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</si>
  <si>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</si>
  <si>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</si>
  <si>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</si>
  <si>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</si>
  <si>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</si>
  <si>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</si>
  <si>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</si>
  <si>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</si>
  <si>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</si>
  <si>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</si>
  <si>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</si>
  <si>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</si>
  <si>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</si>
  <si>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</si>
  <si>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</si>
  <si>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</si>
  <si>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</si>
  <si>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</si>
  <si>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</si>
  <si>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</si>
  <si>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</si>
  <si>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</si>
  <si>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</si>
  <si>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</si>
  <si>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</si>
  <si>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</si>
  <si>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</si>
  <si>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</si>
  <si>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</si>
  <si>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</si>
  <si>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</si>
  <si>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</si>
  <si>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</si>
  <si>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</si>
  <si>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</si>
  <si>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</si>
  <si>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</si>
  <si>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</si>
  <si>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</si>
  <si>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</si>
  <si>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</si>
  <si>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</si>
  <si>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</si>
  <si>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</si>
  <si>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</si>
  <si>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</si>
  <si>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</si>
  <si>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</si>
  <si>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</si>
  <si>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</si>
  <si>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</si>
  <si>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</si>
  <si>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</si>
  <si>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</si>
  <si>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</si>
  <si>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</si>
  <si>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</si>
  <si>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</si>
  <si>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</si>
  <si>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</si>
  <si>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</si>
  <si>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</si>
  <si>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</si>
  <si>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</si>
  <si>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</si>
  <si>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</si>
  <si>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</si>
  <si>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</si>
  <si>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</si>
  <si>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</si>
  <si>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</si>
  <si>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</si>
  <si>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</si>
  <si>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</si>
  <si>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</si>
  <si>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</si>
  <si>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</si>
  <si>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</si>
  <si>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</si>
  <si>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</si>
  <si>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</si>
  <si>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</si>
  <si>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</si>
  <si>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</si>
  <si>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</si>
  <si>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</si>
  <si>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</si>
  <si>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</si>
  <si>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</si>
  <si>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</si>
  <si>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</si>
  <si>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</si>
  <si>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</si>
  <si>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</si>
  <si>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</si>
  <si>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</si>
  <si>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</si>
  <si>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</si>
  <si>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</si>
  <si>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</si>
  <si>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</si>
  <si>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</si>
  <si>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</si>
  <si>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</si>
  <si>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</si>
  <si>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</si>
  <si>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</si>
  <si>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</si>
  <si>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</si>
  <si>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</si>
  <si>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</si>
  <si>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</si>
  <si>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</si>
  <si>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</si>
  <si>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</si>
  <si>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</si>
  <si>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</si>
  <si>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</si>
  <si>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</si>
  <si>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</si>
  <si>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</si>
  <si>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</si>
  <si>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</si>
  <si>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</si>
  <si>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</si>
  <si>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</si>
  <si>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</si>
  <si>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</si>
  <si>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</si>
  <si>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</si>
  <si>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</si>
  <si>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</si>
  <si>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</si>
  <si>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</si>
  <si>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</si>
  <si>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</si>
  <si>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</si>
  <si>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</si>
  <si>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</si>
  <si>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</si>
  <si>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</si>
  <si>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</si>
  <si>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</si>
  <si>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</si>
  <si>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</si>
  <si>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</si>
  <si>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</si>
  <si>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</si>
  <si>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</si>
  <si>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</si>
  <si>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</si>
  <si>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</si>
  <si>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</si>
  <si>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</si>
  <si>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</si>
  <si>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</si>
  <si>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</si>
  <si>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</si>
  <si>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</si>
  <si>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</si>
  <si>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</si>
  <si>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</si>
  <si>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</si>
  <si>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</si>
  <si>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</si>
  <si>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</si>
  <si>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</si>
  <si>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</si>
  <si>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</si>
  <si>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</si>
  <si>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</si>
  <si>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</si>
  <si>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</si>
  <si>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</si>
  <si>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</si>
  <si>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</si>
  <si>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</si>
  <si>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</si>
  <si>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</si>
  <si>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</si>
  <si>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</si>
  <si>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</si>
  <si>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</si>
  <si>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</si>
  <si>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</si>
  <si>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</si>
  <si>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</si>
  <si>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</si>
  <si>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</si>
  <si>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</si>
  <si>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</si>
  <si>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</si>
  <si>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</si>
  <si>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</si>
  <si>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</si>
  <si>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</si>
  <si>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</si>
  <si>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</si>
  <si>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</si>
  <si>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</si>
  <si>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</si>
  <si>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</si>
  <si>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</si>
  <si>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</si>
  <si>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</si>
  <si>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</si>
  <si>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</si>
  <si>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</si>
  <si>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</si>
  <si>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</si>
  <si>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</si>
  <si>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</si>
  <si>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</si>
  <si>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</si>
  <si>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</si>
  <si>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</si>
  <si>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</si>
  <si>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</si>
  <si>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</si>
  <si>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</si>
  <si>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</si>
  <si>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</si>
  <si>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</si>
  <si>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</si>
  <si>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</si>
  <si>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</si>
  <si>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</si>
  <si>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</si>
  <si>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</si>
  <si>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</si>
  <si>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</si>
  <si>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</si>
  <si>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</si>
  <si>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</si>
  <si>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</si>
  <si>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</si>
  <si>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</si>
  <si>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</si>
  <si>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</si>
  <si>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</si>
  <si>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</si>
  <si>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</si>
  <si>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</si>
  <si>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</si>
  <si>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</si>
  <si>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</si>
  <si>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</si>
  <si>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</si>
  <si>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</si>
  <si>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</si>
  <si>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</si>
  <si>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</si>
  <si>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</si>
  <si>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</si>
  <si>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</si>
  <si>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</si>
  <si>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</si>
  <si>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</si>
  <si>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</si>
  <si>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</si>
  <si>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</si>
  <si>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</si>
  <si>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</si>
  <si>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</si>
  <si>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</si>
  <si>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</si>
  <si>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</si>
  <si>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</si>
  <si>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</si>
  <si>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</si>
  <si>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</si>
  <si>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</si>
  <si>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</si>
  <si>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</si>
  <si>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</si>
  <si>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</si>
  <si>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</si>
  <si>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</si>
  <si>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</si>
  <si>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</si>
  <si>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</si>
  <si>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</si>
  <si>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</si>
  <si>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</si>
  <si>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</si>
  <si>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</si>
  <si>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</si>
  <si>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</si>
  <si>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</si>
  <si>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</si>
  <si>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</si>
  <si>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</si>
  <si>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</si>
  <si>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</si>
  <si>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</si>
  <si>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</si>
  <si>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</si>
  <si>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</si>
  <si>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</si>
  <si>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</si>
  <si>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</si>
  <si>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</si>
  <si>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</si>
  <si>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</si>
  <si>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</si>
  <si>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</si>
  <si>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</si>
  <si>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</si>
  <si>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</si>
  <si>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</si>
  <si>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</si>
  <si>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</si>
  <si>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</si>
  <si>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</si>
  <si>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</si>
  <si>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</si>
  <si>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</si>
  <si>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</si>
  <si>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</si>
  <si>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</si>
  <si>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</si>
  <si>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</si>
  <si>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</si>
  <si>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</si>
  <si>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</si>
  <si>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</si>
  <si>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</si>
  <si>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</si>
  <si>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</si>
  <si>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</si>
  <si>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</si>
  <si>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</si>
  <si>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</si>
  <si>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</si>
  <si>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</si>
  <si>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</si>
  <si>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</si>
  <si>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</si>
  <si>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</si>
  <si>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</si>
  <si>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</si>
  <si>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</si>
  <si>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</si>
  <si>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</si>
  <si>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</si>
  <si>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</si>
  <si>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</si>
  <si>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</si>
  <si>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</si>
  <si>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</si>
  <si>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</si>
  <si>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</si>
  <si>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</si>
  <si>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</si>
  <si>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</si>
  <si>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</si>
  <si>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</si>
  <si>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</si>
  <si>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</si>
  <si>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</si>
  <si>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</si>
  <si>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</si>
  <si>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</si>
  <si>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</si>
  <si>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</si>
  <si>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</si>
  <si>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</si>
  <si>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</si>
  <si>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</si>
  <si>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</si>
  <si>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</si>
  <si>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</si>
  <si>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</si>
  <si>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</si>
  <si>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</si>
  <si>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</si>
  <si>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</si>
  <si>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</si>
  <si>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</si>
  <si>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</si>
  <si>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</si>
  <si>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</si>
  <si>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</si>
  <si>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</si>
  <si>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</si>
  <si>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</si>
  <si>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</si>
  <si>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</si>
  <si>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</si>
  <si>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</si>
  <si>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</si>
  <si>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</si>
  <si>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</si>
  <si>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</si>
  <si>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</si>
  <si>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</si>
  <si>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</si>
  <si>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</si>
  <si>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</si>
  <si>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</si>
  <si>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</si>
  <si>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</si>
  <si>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</si>
  <si>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</si>
  <si>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</si>
  <si>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</si>
  <si>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</si>
  <si>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</si>
  <si>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</si>
  <si>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</si>
  <si>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</si>
  <si>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</si>
  <si>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</si>
  <si>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</si>
  <si>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</si>
  <si>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</si>
  <si>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</si>
  <si>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</si>
  <si>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</si>
  <si>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</si>
  <si>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</si>
  <si>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</si>
  <si>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</si>
  <si>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</si>
  <si>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</si>
  <si>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</si>
  <si>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</si>
  <si>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</si>
  <si>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</si>
  <si>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</si>
  <si>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</si>
  <si>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</si>
  <si>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</si>
  <si>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</si>
  <si>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</si>
  <si>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</si>
  <si>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</si>
  <si>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</si>
  <si>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</si>
  <si>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</si>
  <si>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</si>
  <si>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</si>
  <si>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</si>
  <si>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</si>
  <si>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</si>
  <si>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</si>
  <si>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</si>
  <si>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</si>
  <si>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</si>
  <si>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</si>
  <si>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</si>
  <si>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</si>
  <si>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</si>
  <si>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</si>
  <si>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</si>
  <si>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</si>
  <si>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</si>
  <si>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</si>
  <si>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</si>
  <si>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</si>
  <si>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</si>
  <si>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</si>
  <si>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</si>
  <si>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</si>
  <si>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</si>
  <si>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</si>
  <si>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</si>
  <si>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</si>
  <si>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</si>
  <si>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</si>
  <si>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</si>
  <si>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</si>
  <si>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</si>
  <si>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</si>
  <si>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</si>
  <si>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</si>
  <si>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</si>
  <si>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</si>
  <si>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</si>
  <si>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</si>
  <si>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</si>
  <si>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</si>
  <si>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</si>
  <si>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</si>
  <si>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</si>
  <si>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</si>
  <si>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</si>
  <si>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</si>
  <si>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</si>
  <si>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</si>
  <si>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</si>
  <si>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</si>
  <si>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</si>
  <si>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</si>
  <si>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</si>
  <si>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</si>
  <si>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</si>
  <si>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</si>
  <si>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</si>
  <si>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</si>
  <si>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</si>
  <si>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</si>
  <si>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</si>
  <si>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</si>
  <si>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</si>
  <si>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</si>
  <si>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</si>
  <si>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</si>
  <si>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</si>
  <si>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</si>
  <si>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</si>
  <si>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</si>
  <si>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</si>
  <si>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</si>
  <si>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</si>
  <si>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</si>
  <si>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</si>
  <si>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</si>
  <si>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</si>
  <si>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</si>
  <si>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</si>
  <si>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</si>
  <si>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</si>
  <si>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</si>
  <si>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</si>
  <si>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</si>
  <si>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</si>
  <si>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</si>
  <si>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</si>
  <si>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</si>
  <si>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</si>
  <si>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</si>
  <si>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</si>
  <si>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</si>
  <si>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</si>
  <si>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</si>
  <si>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</si>
  <si>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</si>
  <si>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</si>
  <si>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</si>
  <si>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</si>
  <si>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</si>
  <si>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</si>
  <si>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</si>
  <si>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</si>
  <si>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</si>
  <si>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</si>
  <si>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</si>
  <si>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</si>
  <si>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</si>
  <si>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</si>
  <si>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</si>
  <si>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</si>
  <si>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</si>
  <si>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</si>
  <si>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</si>
  <si>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</si>
  <si>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</si>
  <si>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</si>
  <si>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</si>
  <si>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</si>
  <si>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</si>
  <si>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</si>
  <si>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</si>
  <si>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</si>
  <si>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</si>
  <si>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</si>
  <si>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</si>
  <si>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</si>
  <si>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</si>
  <si>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</si>
  <si>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</si>
  <si>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</si>
  <si>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</si>
  <si>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</si>
  <si>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</si>
  <si>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</si>
  <si>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</si>
  <si>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</si>
  <si>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</si>
  <si>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</si>
  <si>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</si>
  <si>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</si>
  <si>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</si>
  <si>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</si>
  <si>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</si>
  <si>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</si>
  <si>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</si>
  <si>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</si>
  <si>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</si>
  <si>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</si>
  <si>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</si>
  <si>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</si>
  <si>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</si>
  <si>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</si>
  <si>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</si>
  <si>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</si>
  <si>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</si>
  <si>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</si>
  <si>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</si>
  <si>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</si>
  <si>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</si>
  <si>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</si>
  <si>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</si>
  <si>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</si>
  <si>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</si>
  <si>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</si>
  <si>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</si>
  <si>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</si>
  <si>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</si>
  <si>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</si>
  <si>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</si>
  <si>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</si>
  <si>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</si>
  <si>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</si>
  <si>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</si>
  <si>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</si>
  <si>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</si>
  <si>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</si>
  <si>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</si>
  <si>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</si>
  <si>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</si>
  <si>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</si>
  <si>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</si>
  <si>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</si>
  <si>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</si>
  <si>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</si>
  <si>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</si>
  <si>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</si>
  <si>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</si>
  <si>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</si>
  <si>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</si>
  <si>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</si>
  <si>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</si>
  <si>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</si>
  <si>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</si>
  <si>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</si>
  <si>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</si>
  <si>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</si>
  <si>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</si>
  <si>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</si>
  <si>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</si>
  <si>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</si>
  <si>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</si>
  <si>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</si>
  <si>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</si>
  <si>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</si>
  <si>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</si>
  <si>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</si>
  <si>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</si>
  <si>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</si>
  <si>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</si>
  <si>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</si>
  <si>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</si>
  <si>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</si>
  <si>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</si>
  <si>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</si>
  <si>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</si>
  <si>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</si>
  <si>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</si>
  <si>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</si>
  <si>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</si>
  <si>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</si>
  <si>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</si>
  <si>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</si>
  <si>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</si>
  <si>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</si>
  <si>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</si>
  <si>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</si>
  <si>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</si>
  <si>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</si>
  <si>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</si>
  <si>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</si>
  <si>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</si>
  <si>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</si>
  <si>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</si>
  <si>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</si>
  <si>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</si>
  <si>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</si>
  <si>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</si>
  <si>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</si>
  <si>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</si>
  <si>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</si>
  <si>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</si>
  <si>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</si>
  <si>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</si>
  <si>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</si>
  <si>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</si>
  <si>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</si>
  <si>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</si>
  <si>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</si>
  <si>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</si>
  <si>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</si>
  <si>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</si>
  <si>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</si>
  <si>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</si>
  <si>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</si>
  <si>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</si>
  <si>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</si>
  <si>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</si>
  <si>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</si>
  <si>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</si>
  <si>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</si>
  <si>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</si>
  <si>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</si>
  <si>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</si>
  <si>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</si>
  <si>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</si>
  <si>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</si>
  <si>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</si>
  <si>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</si>
  <si>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</si>
  <si>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</si>
  <si>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</si>
  <si>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</si>
  <si>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</si>
  <si>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</si>
  <si>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</si>
  <si>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</si>
  <si>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</si>
  <si>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</si>
  <si>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</si>
  <si>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</si>
  <si>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</si>
  <si>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</si>
  <si>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</si>
  <si>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</si>
  <si>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</si>
  <si>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</si>
  <si>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</si>
  <si>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</si>
  <si>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</si>
  <si>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</si>
  <si>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</si>
  <si>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</si>
  <si>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</si>
  <si>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</si>
  <si>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</si>
  <si>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</si>
  <si>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</si>
  <si>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</si>
  <si>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</si>
  <si>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</si>
  <si>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</si>
  <si>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</si>
  <si>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</si>
  <si>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</si>
  <si>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</si>
  <si>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</si>
  <si>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</si>
  <si>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</si>
  <si>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</si>
  <si>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</si>
  <si>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</si>
  <si>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</si>
  <si>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</si>
  <si>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</si>
  <si>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</si>
  <si>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</si>
  <si>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</si>
  <si>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</si>
  <si>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</si>
  <si>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</si>
  <si>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</si>
  <si>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</si>
  <si>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</si>
  <si>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</si>
  <si>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</si>
  <si>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</si>
  <si>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</si>
  <si>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</si>
  <si>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</si>
  <si>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</si>
  <si>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</si>
  <si>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</si>
  <si>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</si>
  <si>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</si>
  <si>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</si>
  <si>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</si>
  <si>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</si>
  <si>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</si>
  <si>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</si>
  <si>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</si>
  <si>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</si>
  <si>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</si>
  <si>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</si>
  <si>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</si>
  <si>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</si>
  <si>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</si>
  <si>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</si>
  <si>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</si>
  <si>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</si>
  <si>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</si>
  <si>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</si>
  <si>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</si>
  <si>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</si>
  <si>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</si>
  <si>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</si>
  <si>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</si>
  <si>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</si>
  <si>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</si>
  <si>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</si>
  <si>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</si>
  <si>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</si>
  <si>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</si>
  <si>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</si>
  <si>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</si>
  <si>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</si>
  <si>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</si>
  <si>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</si>
  <si>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</si>
  <si>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</si>
  <si>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</si>
  <si>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</si>
  <si>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</si>
  <si>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</si>
  <si>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</si>
  <si>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</si>
  <si>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</si>
  <si>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</si>
  <si>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</si>
  <si>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</si>
  <si>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</si>
  <si>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</si>
  <si>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</si>
  <si>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</si>
  <si>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</si>
  <si>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</si>
  <si>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</si>
  <si>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</si>
  <si>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</si>
  <si>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</si>
  <si>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</si>
  <si>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</si>
  <si>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</si>
  <si>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</si>
  <si>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</si>
  <si>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</si>
  <si>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</si>
  <si>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</si>
  <si>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</si>
  <si>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</si>
  <si>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</si>
  <si>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</si>
  <si>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</si>
  <si>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</si>
  <si>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</si>
  <si>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</si>
  <si>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</si>
  <si>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</si>
  <si>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</si>
  <si>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</si>
  <si>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</si>
  <si>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</si>
  <si>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</si>
  <si>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</si>
  <si>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</si>
  <si>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</si>
  <si>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</si>
  <si>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</si>
  <si>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</si>
  <si>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</si>
  <si>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</si>
  <si>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</si>
  <si>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</si>
  <si>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</si>
  <si>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</si>
  <si>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</si>
  <si>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</si>
  <si>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</si>
  <si>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</si>
  <si>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</si>
  <si>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</si>
  <si>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</si>
  <si>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</si>
  <si>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</si>
  <si>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</si>
  <si>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</si>
  <si>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</si>
  <si>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</si>
  <si>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</si>
  <si>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</si>
  <si>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</si>
  <si>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</si>
  <si>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</si>
  <si>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</si>
  <si>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</si>
  <si>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</si>
  <si>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</si>
  <si>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</si>
  <si>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</si>
  <si>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</si>
  <si>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</si>
  <si>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</si>
  <si>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</si>
  <si>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</si>
  <si>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</si>
  <si>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</si>
  <si>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</si>
  <si>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</si>
  <si>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</si>
  <si>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</si>
  <si>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</si>
  <si>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</si>
  <si>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</si>
  <si>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</si>
  <si>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</si>
  <si>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</si>
  <si>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</si>
  <si>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</si>
  <si>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</si>
  <si>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</si>
  <si>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</si>
  <si>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</si>
  <si>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</si>
  <si>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</si>
  <si>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</si>
  <si>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</si>
  <si>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</si>
  <si>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</si>
  <si>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</si>
  <si>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</si>
  <si>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</si>
  <si>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</si>
  <si>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</si>
  <si>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</si>
  <si>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</si>
  <si>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</si>
  <si>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</si>
  <si>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</si>
  <si>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</si>
  <si>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</si>
  <si>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</si>
  <si>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</si>
  <si>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</si>
  <si>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</si>
  <si>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</si>
  <si>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</si>
  <si>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</si>
  <si>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</si>
  <si>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</si>
  <si>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</si>
  <si>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</si>
  <si>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</si>
  <si>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</si>
  <si>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</si>
  <si>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</si>
  <si>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</si>
  <si>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</si>
  <si>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</si>
  <si>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</si>
  <si>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</si>
  <si>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</si>
  <si>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</si>
  <si>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</si>
  <si>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</si>
  <si>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</si>
  <si>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</si>
  <si>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</si>
  <si>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</si>
  <si>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</si>
  <si>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</si>
  <si>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</si>
  <si>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</si>
  <si>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</si>
  <si>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</si>
  <si>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</si>
  <si>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</si>
  <si>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</si>
  <si>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</si>
  <si>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</si>
  <si>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</si>
  <si>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</si>
  <si>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</si>
  <si>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</si>
  <si>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</si>
  <si>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</si>
  <si>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</si>
  <si>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</si>
  <si>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</si>
  <si>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</si>
  <si>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</si>
  <si>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</si>
  <si>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</si>
  <si>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</si>
  <si>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</si>
  <si>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</si>
  <si>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</si>
  <si>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</si>
  <si>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</si>
  <si>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</si>
  <si>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</si>
  <si>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</si>
  <si>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</si>
  <si>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</si>
  <si>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</si>
  <si>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</si>
  <si>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</si>
  <si>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</si>
  <si>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</si>
  <si>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</si>
  <si>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</si>
  <si>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</si>
  <si>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</si>
  <si>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</si>
  <si>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</si>
  <si>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</si>
  <si>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</si>
  <si>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</si>
  <si>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</si>
  <si>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</si>
  <si>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</si>
  <si>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</si>
  <si>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</si>
  <si>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</si>
  <si>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</si>
  <si>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</si>
  <si>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</si>
  <si>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</si>
  <si>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</si>
  <si>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</si>
  <si>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</si>
  <si>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</si>
  <si>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</si>
  <si>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</si>
  <si>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</si>
  <si>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</si>
  <si>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</si>
  <si>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</si>
  <si>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</si>
  <si>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</si>
  <si>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</si>
  <si>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</si>
  <si>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</si>
  <si>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</si>
  <si>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</si>
  <si>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</si>
  <si>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</si>
  <si>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</si>
  <si>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</si>
  <si>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</si>
  <si>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</si>
  <si>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</si>
  <si>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</si>
  <si>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</si>
  <si>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</si>
  <si>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</si>
  <si>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</si>
  <si>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</si>
  <si>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</si>
  <si>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</si>
  <si>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</si>
  <si>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</si>
  <si>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</si>
  <si>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</si>
  <si>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</si>
  <si>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</si>
  <si>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</si>
  <si>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</si>
  <si>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</si>
  <si>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</si>
  <si>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</si>
  <si>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</si>
  <si>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</si>
  <si>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</si>
  <si>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</si>
  <si>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</si>
  <si>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</si>
  <si>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</si>
  <si>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</si>
  <si>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</si>
  <si>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</si>
  <si>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</si>
  <si>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</si>
  <si>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</si>
  <si>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</si>
  <si>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</si>
  <si>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</si>
  <si>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</si>
  <si>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</si>
  <si>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</si>
  <si>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</si>
  <si>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</si>
  <si>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</si>
  <si>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</si>
  <si>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</si>
  <si>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</si>
  <si>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</si>
  <si>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</si>
  <si>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</si>
  <si>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</si>
  <si>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</si>
  <si>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</si>
  <si>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</si>
  <si>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</si>
  <si>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</si>
  <si>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</si>
  <si>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</si>
  <si>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</si>
  <si>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</si>
  <si>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</si>
  <si>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</si>
  <si>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</si>
  <si>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</si>
  <si>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</si>
  <si>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</si>
  <si>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</si>
  <si>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</si>
  <si>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</si>
  <si>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</si>
  <si>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</si>
  <si>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</si>
  <si>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</si>
  <si>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</si>
  <si>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</si>
  <si>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</si>
  <si>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</si>
  <si>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</si>
  <si>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</si>
  <si>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</si>
  <si>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</si>
  <si>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</si>
  <si>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</si>
  <si>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</si>
  <si>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</si>
  <si>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</si>
  <si>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</si>
  <si>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</si>
  <si>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</si>
  <si>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</si>
  <si>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</si>
  <si>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</si>
  <si>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</si>
  <si>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</si>
  <si>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</si>
  <si>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</si>
  <si>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</si>
  <si>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</si>
  <si>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</si>
  <si>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</si>
  <si>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</si>
  <si>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</si>
  <si>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</si>
  <si>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</si>
  <si>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</si>
  <si>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</si>
  <si>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</si>
  <si>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</si>
  <si>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</si>
  <si>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</si>
  <si>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</si>
  <si>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</si>
  <si>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</si>
  <si>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</si>
  <si>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</si>
  <si>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</si>
  <si>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</si>
  <si>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</si>
  <si>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</si>
  <si>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</si>
  <si>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</si>
  <si>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</si>
  <si>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</si>
  <si>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</si>
  <si>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</si>
  <si>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</si>
  <si>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</si>
  <si>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</si>
  <si>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</si>
  <si>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</si>
  <si>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</si>
  <si>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</si>
  <si>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</si>
  <si>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</si>
  <si>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</si>
  <si>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</si>
  <si>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</si>
  <si>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</si>
  <si>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</si>
  <si>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</si>
  <si>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</si>
  <si>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</si>
  <si>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</si>
  <si>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</si>
  <si>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</si>
  <si>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</si>
  <si>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</si>
  <si>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</si>
  <si>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</si>
  <si>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</si>
  <si>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</si>
  <si>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</si>
  <si>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</si>
  <si>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</si>
  <si>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</si>
  <si>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</si>
  <si>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</si>
  <si>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</si>
  <si>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</si>
  <si>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</si>
  <si>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</si>
  <si>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</si>
  <si>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</si>
  <si>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</si>
  <si>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</si>
  <si>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</si>
  <si>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</si>
  <si>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</si>
  <si>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</si>
  <si>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</si>
  <si>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</si>
  <si>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</si>
  <si>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</si>
  <si>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</si>
  <si>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</si>
  <si>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</si>
  <si>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</si>
  <si>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</si>
  <si>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</si>
  <si>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</si>
  <si>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</si>
  <si>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</si>
  <si>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</si>
  <si>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</si>
  <si>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</si>
  <si>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</si>
  <si>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</si>
  <si>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</si>
  <si>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</si>
  <si>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</si>
  <si>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</si>
  <si>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</si>
  <si>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</si>
  <si>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</si>
  <si>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</si>
  <si>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</si>
  <si>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</si>
  <si>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</si>
  <si>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</si>
  <si>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</si>
  <si>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</si>
  <si>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</si>
  <si>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</si>
  <si>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</si>
  <si>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</si>
  <si>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</si>
  <si>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</si>
  <si>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</si>
  <si>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</si>
  <si>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</si>
  <si>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</si>
  <si>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</si>
  <si>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</si>
  <si>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</si>
  <si>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</si>
  <si>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</si>
  <si>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</si>
  <si>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</si>
  <si>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</si>
  <si>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</si>
  <si>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</si>
  <si>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</si>
  <si>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</si>
  <si>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</si>
  <si>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</si>
  <si>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</si>
  <si>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</si>
  <si>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</si>
  <si>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</si>
  <si>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</si>
  <si>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</si>
  <si>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</si>
  <si>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</si>
  <si>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</si>
  <si>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</si>
  <si>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</si>
  <si>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</si>
  <si>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</si>
  <si>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</si>
  <si>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</si>
  <si>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</si>
  <si>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</si>
  <si>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</si>
  <si>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</si>
  <si>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</si>
  <si>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</si>
  <si>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</si>
  <si>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</si>
  <si>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</si>
  <si>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</si>
  <si>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</si>
  <si>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</si>
  <si>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</si>
  <si>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</si>
  <si>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</si>
  <si>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</si>
  <si>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</si>
  <si>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</si>
  <si>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</si>
  <si>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</si>
  <si>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</si>
  <si>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</si>
  <si>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</si>
  <si>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</si>
  <si>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</si>
  <si>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</si>
  <si>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</si>
  <si>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</si>
  <si>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</si>
  <si>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</si>
  <si>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</si>
  <si>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</si>
  <si>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</si>
  <si>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</si>
  <si>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</si>
  <si>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</si>
  <si>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</si>
  <si>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</si>
  <si>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</si>
  <si>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</si>
  <si>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</si>
  <si>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</si>
  <si>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</si>
  <si>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</si>
  <si>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</si>
  <si>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</si>
  <si>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</si>
  <si>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</si>
  <si>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</si>
  <si>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</si>
  <si>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</si>
  <si>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</si>
  <si>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</si>
  <si>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</si>
  <si>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</si>
  <si>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</si>
  <si>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</si>
  <si>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</si>
  <si>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</si>
  <si>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</si>
  <si>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</si>
  <si>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</si>
  <si>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</si>
  <si>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</si>
  <si>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</si>
  <si>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</si>
  <si>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</si>
  <si>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</si>
  <si>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</si>
  <si>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</si>
  <si>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</si>
  <si>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</si>
  <si>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</si>
  <si>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</si>
  <si>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</si>
  <si>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</si>
  <si>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</si>
  <si>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</si>
  <si>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</si>
  <si>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</si>
  <si>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</si>
  <si>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</si>
  <si>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</si>
  <si>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</si>
  <si>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</si>
  <si>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</si>
  <si>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</si>
  <si>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</si>
  <si>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</si>
  <si>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</si>
  <si>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</si>
  <si>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</si>
  <si>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</si>
  <si>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</si>
  <si>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</si>
  <si>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</si>
  <si>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</si>
  <si>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</si>
  <si>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</si>
  <si>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</si>
  <si>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</si>
  <si>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</si>
  <si>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</si>
  <si>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</si>
  <si>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</si>
  <si>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</si>
  <si>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</si>
  <si>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</si>
  <si>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</si>
  <si>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</si>
  <si>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</si>
  <si>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</si>
  <si>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</si>
  <si>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</si>
  <si>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</si>
  <si>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</si>
  <si>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</si>
  <si>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</si>
  <si>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</si>
  <si>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</si>
  <si>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</si>
  <si>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</si>
  <si>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</si>
  <si>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</si>
  <si>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</si>
  <si>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</si>
  <si>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</si>
  <si>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</si>
  <si>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</si>
  <si>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</si>
  <si>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</si>
  <si>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</si>
  <si>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</si>
  <si>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</si>
  <si>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</si>
  <si>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</si>
  <si>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</si>
  <si>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</si>
  <si>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</si>
  <si>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</si>
  <si>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</si>
  <si>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</si>
  <si>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</si>
  <si>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</si>
  <si>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</si>
  <si>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</si>
  <si>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</si>
  <si>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</si>
  <si>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</si>
  <si>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</si>
  <si>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</si>
  <si>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</si>
  <si>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</si>
  <si>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</si>
  <si>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</si>
  <si>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</si>
  <si>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</si>
  <si>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</si>
  <si>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</si>
  <si>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</si>
  <si>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</si>
  <si>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</si>
  <si>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</si>
  <si>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</si>
  <si>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</si>
  <si>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</si>
  <si>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</si>
  <si>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</si>
  <si>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</si>
  <si>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</si>
  <si>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</si>
  <si>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</si>
  <si>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</si>
  <si>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</si>
  <si>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</si>
  <si>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</si>
  <si>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</si>
  <si>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</si>
  <si>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</si>
  <si>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</si>
  <si>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</si>
  <si>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</si>
  <si>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</si>
  <si>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</si>
  <si>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</si>
  <si>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</si>
  <si>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</si>
  <si>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</si>
  <si>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</si>
  <si>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</si>
  <si>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</si>
  <si>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</si>
  <si>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</si>
  <si>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</si>
  <si>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</si>
  <si>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</si>
  <si>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</si>
  <si>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</si>
  <si>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</si>
  <si>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</si>
  <si>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</si>
  <si>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</si>
  <si>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</si>
  <si>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</si>
  <si>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</si>
  <si>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</si>
  <si>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</si>
  <si>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</si>
  <si>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</si>
  <si>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</si>
  <si>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</si>
  <si>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</si>
  <si>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</si>
  <si>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</si>
  <si>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</si>
  <si>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</si>
  <si>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</si>
  <si>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</si>
  <si>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</si>
  <si>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</si>
  <si>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</si>
  <si>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</si>
  <si>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</si>
  <si>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</si>
  <si>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</si>
  <si>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</si>
  <si>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</si>
  <si>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</si>
  <si>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</si>
  <si>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</si>
  <si>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</si>
  <si>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</si>
  <si>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</si>
  <si>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</si>
  <si>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</si>
  <si>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</si>
  <si>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</si>
  <si>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</si>
  <si>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</si>
  <si>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</si>
  <si>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</si>
  <si>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</si>
  <si>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</si>
  <si>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</si>
  <si>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</si>
  <si>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</si>
  <si>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</si>
  <si>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</si>
  <si>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</si>
  <si>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</si>
  <si>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</si>
  <si>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</si>
  <si>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</si>
  <si>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</si>
  <si>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</si>
  <si>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</si>
  <si>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</si>
  <si>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</si>
  <si>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</si>
  <si>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</si>
  <si>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</si>
  <si>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</si>
  <si>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</si>
  <si>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</si>
  <si>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</si>
  <si>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</si>
  <si>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</si>
  <si>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</si>
  <si>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</si>
  <si>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</si>
  <si>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</si>
  <si>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</si>
  <si>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</si>
  <si>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</si>
  <si>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</si>
  <si>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</si>
  <si>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</si>
  <si>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</si>
  <si>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</si>
  <si>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</si>
  <si>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</si>
  <si>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</si>
  <si>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</si>
  <si>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</si>
  <si>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</si>
  <si>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</si>
  <si>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</si>
  <si>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</si>
  <si>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</si>
  <si>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</si>
  <si>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</si>
  <si>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</si>
  <si>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</si>
  <si>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</si>
  <si>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</si>
  <si>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</si>
  <si>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</si>
  <si>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</si>
  <si>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</si>
  <si>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</si>
  <si>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</si>
  <si>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</si>
  <si>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</si>
  <si>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</si>
  <si>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</si>
  <si>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</si>
  <si>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</si>
  <si>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</si>
  <si>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</si>
  <si>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</si>
  <si>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</si>
  <si>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</si>
  <si>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</si>
  <si>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</si>
  <si>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</si>
  <si>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</si>
  <si>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</si>
  <si>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</si>
  <si>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</si>
  <si>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</si>
  <si>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</si>
  <si>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</si>
  <si>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</si>
  <si>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</si>
  <si>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</si>
  <si>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</si>
  <si>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</si>
  <si>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</si>
  <si>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</si>
  <si>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</si>
  <si>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</si>
  <si>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</si>
  <si>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</si>
  <si>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</si>
  <si>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</si>
  <si>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</si>
  <si>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</si>
  <si>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</si>
  <si>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</si>
  <si>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</si>
  <si>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</si>
  <si>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</si>
  <si>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</si>
  <si>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</si>
  <si>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</si>
  <si>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</si>
  <si>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</si>
  <si>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</si>
  <si>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</si>
  <si>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</si>
  <si>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</si>
  <si>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</si>
  <si>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</si>
  <si>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</si>
  <si>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</si>
  <si>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</si>
  <si>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</si>
  <si>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</si>
  <si>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</si>
  <si>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</si>
  <si>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</si>
  <si>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</si>
  <si>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</si>
  <si>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</si>
  <si>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</si>
  <si>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</si>
  <si>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</si>
  <si>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</si>
  <si>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</si>
  <si>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</si>
  <si>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</si>
  <si>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</si>
  <si>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</si>
  <si>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</si>
  <si>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</si>
  <si>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</si>
  <si>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</si>
  <si>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</si>
  <si>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</si>
  <si>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</si>
  <si>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</si>
  <si>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</si>
  <si>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</si>
  <si>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</si>
  <si>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</si>
  <si>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</si>
  <si>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</si>
  <si>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</si>
  <si>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</si>
  <si>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</si>
  <si>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</si>
  <si>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</si>
  <si>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</si>
  <si>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</si>
  <si>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</si>
  <si>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</si>
  <si>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</si>
  <si>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</si>
  <si>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</si>
  <si>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</si>
  <si>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</si>
  <si>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</si>
  <si>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</si>
  <si>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</si>
  <si>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</si>
  <si>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</si>
  <si>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</si>
  <si>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</si>
  <si>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</si>
  <si>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</si>
  <si>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</si>
  <si>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</si>
  <si>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</si>
  <si>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</si>
  <si>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</si>
  <si>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</si>
  <si>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</si>
  <si>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</si>
  <si>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</si>
  <si>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</si>
  <si>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</si>
  <si>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</si>
  <si>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</si>
  <si>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</si>
  <si>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</si>
  <si>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</si>
  <si>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</si>
  <si>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</si>
  <si>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</si>
  <si>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</si>
  <si>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</si>
  <si>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</si>
  <si>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</si>
  <si>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</si>
  <si>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</si>
  <si>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</si>
  <si>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</si>
  <si>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</si>
  <si>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</si>
  <si>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</si>
  <si>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</si>
  <si>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</si>
  <si>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</si>
  <si>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</si>
  <si>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</si>
  <si>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</si>
  <si>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</si>
  <si>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</si>
  <si>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</si>
  <si>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</si>
  <si>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</si>
  <si>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</si>
  <si>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</si>
  <si>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</si>
  <si>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</si>
  <si>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</si>
  <si>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</si>
  <si>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</si>
  <si>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</si>
  <si>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</si>
  <si>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</si>
  <si>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</si>
  <si>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</si>
  <si>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</si>
  <si>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</si>
  <si>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</si>
  <si>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</si>
  <si>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</si>
  <si>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</si>
  <si>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</si>
  <si>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</si>
  <si>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</si>
  <si>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</si>
  <si>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</si>
  <si>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</si>
  <si>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</si>
  <si>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</si>
  <si>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</si>
  <si>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</si>
  <si>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</si>
  <si>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</si>
  <si>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</si>
  <si>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</si>
  <si>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</si>
  <si>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</si>
  <si>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</si>
  <si>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</si>
  <si>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</si>
  <si>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</si>
  <si>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</si>
  <si>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</si>
  <si>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</si>
  <si>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</si>
  <si>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</si>
  <si>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</si>
  <si>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</si>
  <si>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</si>
  <si>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</si>
  <si>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</si>
  <si>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</si>
  <si>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</si>
  <si>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</si>
  <si>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</si>
  <si>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</si>
  <si>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</si>
  <si>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</si>
  <si>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</si>
  <si>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</si>
  <si>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</si>
  <si>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</si>
  <si>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</si>
  <si>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</si>
  <si>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</si>
  <si>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</si>
  <si>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</si>
  <si>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</si>
  <si>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</si>
  <si>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</si>
  <si>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</si>
  <si>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</si>
  <si>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</si>
  <si>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</si>
  <si>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</si>
  <si>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</si>
  <si>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</si>
  <si>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</si>
  <si>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</si>
  <si>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</si>
  <si>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</si>
  <si>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</si>
  <si>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</si>
  <si>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</si>
  <si>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</si>
  <si>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</si>
  <si>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</si>
  <si>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</si>
  <si>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</si>
  <si>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</si>
  <si>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</si>
  <si>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</si>
  <si>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</si>
  <si>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</si>
  <si>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</si>
  <si>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</si>
  <si>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</si>
  <si>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</si>
  <si>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</si>
  <si>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</si>
  <si>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</si>
  <si>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</si>
  <si>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</si>
  <si>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</si>
  <si>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</si>
  <si>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</si>
  <si>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</si>
  <si>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</si>
  <si>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</si>
  <si>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</si>
  <si>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</si>
  <si>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</si>
  <si>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</si>
  <si>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</si>
  <si>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</si>
  <si>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</si>
  <si>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</si>
  <si>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</si>
  <si>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</si>
  <si>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</si>
  <si>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</si>
  <si>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</si>
  <si>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</si>
  <si>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</si>
  <si>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</si>
  <si>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</si>
  <si>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</si>
  <si>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</si>
  <si>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</si>
  <si>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</si>
  <si>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</si>
  <si>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</si>
  <si>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</si>
  <si>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</si>
  <si>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</si>
  <si>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</si>
  <si>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</si>
  <si>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</si>
  <si>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</si>
  <si>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</si>
  <si>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</si>
  <si>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</si>
  <si>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</si>
  <si>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</si>
  <si>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</si>
  <si>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</si>
  <si>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</si>
  <si>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</si>
  <si>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</si>
  <si>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</si>
  <si>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</si>
  <si>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</si>
  <si>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</si>
  <si>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</si>
  <si>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</si>
  <si>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</si>
  <si>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</si>
  <si>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</si>
  <si>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</si>
  <si>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</si>
  <si>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</si>
  <si>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</si>
  <si>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</si>
  <si>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</si>
  <si>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</si>
  <si>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</si>
  <si>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</si>
  <si>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</si>
  <si>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</si>
  <si>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</si>
  <si>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</si>
  <si>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</si>
  <si>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</si>
  <si>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</si>
  <si>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</si>
  <si>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</si>
  <si>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</si>
  <si>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</si>
  <si>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</si>
  <si>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</si>
  <si>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</si>
  <si>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</si>
  <si>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</si>
  <si>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</si>
  <si>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</si>
  <si>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</si>
  <si>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</si>
  <si>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</si>
  <si>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</si>
  <si>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</si>
  <si>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</si>
  <si>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</si>
  <si>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</si>
  <si>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</si>
  <si>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</si>
  <si>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</si>
  <si>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</si>
  <si>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</si>
  <si>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</si>
  <si>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</si>
  <si>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</si>
  <si>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</si>
  <si>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</si>
  <si>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</si>
  <si>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</si>
  <si>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</si>
  <si>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</si>
  <si>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</si>
  <si>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</si>
  <si>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</si>
  <si>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</si>
  <si>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</si>
  <si>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</si>
  <si>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</si>
  <si>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</si>
  <si>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</si>
  <si>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</si>
  <si>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</si>
  <si>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</si>
  <si>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</si>
  <si>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</si>
  <si>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</si>
  <si>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</si>
  <si>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</si>
  <si>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</si>
  <si>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</si>
  <si>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</si>
  <si>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</si>
  <si>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</si>
  <si>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</si>
  <si>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</si>
  <si>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</si>
  <si>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</si>
  <si>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</si>
  <si>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</si>
  <si>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</si>
  <si>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</si>
  <si>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</si>
  <si>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</si>
  <si>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</si>
  <si>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</si>
  <si>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</si>
  <si>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</si>
  <si>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</si>
  <si>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</si>
  <si>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</si>
  <si>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</si>
  <si>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</si>
  <si>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</si>
  <si>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</si>
  <si>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</si>
  <si>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</si>
  <si>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</si>
  <si>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</si>
  <si>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</si>
  <si>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</si>
  <si>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</si>
  <si>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</si>
  <si>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</si>
  <si>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</si>
  <si>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</si>
  <si>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</si>
  <si>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</si>
  <si>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</si>
  <si>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</si>
  <si>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</si>
  <si>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</si>
  <si>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</si>
  <si>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</si>
  <si>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</si>
  <si>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</si>
  <si>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</si>
  <si>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</si>
  <si>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</si>
  <si>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</si>
  <si>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</si>
  <si>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</si>
  <si>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</si>
  <si>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</si>
  <si>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</si>
  <si>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</si>
  <si>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</si>
  <si>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</si>
  <si>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</si>
  <si>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</si>
  <si>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</si>
  <si>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</si>
  <si>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</si>
  <si>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</si>
  <si>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</si>
  <si>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</si>
  <si>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</si>
  <si>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</si>
  <si>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</si>
  <si>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</si>
  <si>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</si>
  <si>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</si>
  <si>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</si>
  <si>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</si>
  <si>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</si>
  <si>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</si>
  <si>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</si>
  <si>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</si>
  <si>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</si>
  <si>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</si>
  <si>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</si>
  <si>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</si>
  <si>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</si>
  <si>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</si>
  <si>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</si>
  <si>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</si>
  <si>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</si>
  <si>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</si>
  <si>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</si>
  <si>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</si>
  <si>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</si>
  <si>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</si>
  <si>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</si>
  <si>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</si>
  <si>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</si>
  <si>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</si>
  <si>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</si>
  <si>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</si>
  <si>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</si>
  <si>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</si>
  <si>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</si>
  <si>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</si>
  <si>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</si>
  <si>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</si>
  <si>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</si>
  <si>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</si>
  <si>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</si>
  <si>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</si>
  <si>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</si>
  <si>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</si>
  <si>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</si>
  <si>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</si>
  <si>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</si>
  <si>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</si>
  <si>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</si>
  <si>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</si>
  <si>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</si>
  <si>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</si>
  <si>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</si>
  <si>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</si>
  <si>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</si>
  <si>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</si>
  <si>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</si>
  <si>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</si>
  <si>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</si>
  <si>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</si>
  <si>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</si>
  <si>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</si>
  <si>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</si>
  <si>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</si>
  <si>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</si>
  <si>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</si>
  <si>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</si>
  <si>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</si>
  <si>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</si>
  <si>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</si>
  <si>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</si>
  <si>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</si>
  <si>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</si>
  <si>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</si>
  <si>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</si>
  <si>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</si>
  <si>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</si>
  <si>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</si>
  <si>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</si>
  <si>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</si>
  <si>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</si>
  <si>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</si>
  <si>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</si>
  <si>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</si>
  <si>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</si>
  <si>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</si>
  <si>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</si>
  <si>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</si>
  <si>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</si>
  <si>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</si>
  <si>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</si>
  <si>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</si>
  <si>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</si>
  <si>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</si>
  <si>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</si>
  <si>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</si>
  <si>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</si>
  <si>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</si>
  <si>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</si>
  <si>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</si>
  <si>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</si>
  <si>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</si>
  <si>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</si>
  <si>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</si>
  <si>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</si>
  <si>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</si>
  <si>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</si>
  <si>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</si>
  <si>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</si>
  <si>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</si>
  <si>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</si>
  <si>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</si>
  <si>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</si>
  <si>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</si>
  <si>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</si>
  <si>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</si>
  <si>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</si>
  <si>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</si>
  <si>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</si>
  <si>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</si>
  <si>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</si>
  <si>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</si>
  <si>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</si>
  <si>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</si>
  <si>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</si>
  <si>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</si>
  <si>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</si>
  <si>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</si>
  <si>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</si>
  <si>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</si>
  <si>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</si>
  <si>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</si>
  <si>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</si>
  <si>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</si>
  <si>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</si>
  <si>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</si>
  <si>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</si>
  <si>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</si>
  <si>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</si>
  <si>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</si>
  <si>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</si>
  <si>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</si>
  <si>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</si>
  <si>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</si>
  <si>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</si>
  <si>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</si>
  <si>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</si>
  <si>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</si>
  <si>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</si>
  <si>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</si>
  <si>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</si>
  <si>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</si>
  <si>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</si>
  <si>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</si>
  <si>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</si>
  <si>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</si>
  <si>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</si>
  <si>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</si>
  <si>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</si>
  <si>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</si>
  <si>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</si>
  <si>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</si>
  <si>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</si>
  <si>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</si>
  <si>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</si>
  <si>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</si>
  <si>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</si>
  <si>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</si>
  <si>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</si>
  <si>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</si>
  <si>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</si>
  <si>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</si>
  <si>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</si>
  <si>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</si>
  <si>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</si>
  <si>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</si>
  <si>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</si>
  <si>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</si>
  <si>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</si>
  <si>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</si>
  <si>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</si>
  <si>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</si>
  <si>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</si>
  <si>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</si>
  <si>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</si>
  <si>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</si>
  <si>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</si>
  <si>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</si>
  <si>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</si>
  <si>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</si>
  <si>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</si>
  <si>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</si>
  <si>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</si>
  <si>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</si>
  <si>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</si>
  <si>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</si>
  <si>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</si>
  <si>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</si>
  <si>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</si>
  <si>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</si>
  <si>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</si>
  <si>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</si>
  <si>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</si>
  <si>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</si>
  <si>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</si>
  <si>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</si>
  <si>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</si>
  <si>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</si>
  <si>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</si>
  <si>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</si>
  <si>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</si>
  <si>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</si>
  <si>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</si>
  <si>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</si>
  <si>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</si>
  <si>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</si>
  <si>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</si>
  <si>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</si>
  <si>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</si>
  <si>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</si>
  <si>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</si>
  <si>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</si>
  <si>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</si>
  <si>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</si>
  <si>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</si>
  <si>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</si>
  <si>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</si>
  <si>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</si>
  <si>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</si>
  <si>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</si>
  <si>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</si>
  <si>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</si>
  <si>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</si>
  <si>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</si>
  <si>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</si>
  <si>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</si>
  <si>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</si>
  <si>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</si>
  <si>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</si>
  <si>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</si>
  <si>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</si>
  <si>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</si>
  <si>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</si>
  <si>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</si>
  <si>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</si>
  <si>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</si>
  <si>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</si>
  <si>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</si>
  <si>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</si>
  <si>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</si>
  <si>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</si>
  <si>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</si>
  <si>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</si>
  <si>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</si>
  <si>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</si>
  <si>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</si>
  <si>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</si>
  <si>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</si>
  <si>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</si>
  <si>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</si>
  <si>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</si>
  <si>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</si>
  <si>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</si>
  <si>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</si>
  <si>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</si>
  <si>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</si>
  <si>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</si>
  <si>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</si>
  <si>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</si>
  <si>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</si>
  <si>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</si>
  <si>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</si>
  <si>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</si>
  <si>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</si>
  <si>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</si>
  <si>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</si>
  <si>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</si>
  <si>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</si>
  <si>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</si>
  <si>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</si>
  <si>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</si>
  <si>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</si>
  <si>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</si>
  <si>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</si>
  <si>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</si>
  <si>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</si>
  <si>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</si>
  <si>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</si>
  <si>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</si>
  <si>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</si>
  <si>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</si>
  <si>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</si>
  <si>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</si>
  <si>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</si>
  <si>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</si>
  <si>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</si>
  <si>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</si>
  <si>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</si>
  <si>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</si>
  <si>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</si>
  <si>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</si>
  <si>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</si>
  <si>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</si>
  <si>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</si>
  <si>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</si>
  <si>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</si>
  <si>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</si>
  <si>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</si>
  <si>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</si>
  <si>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</si>
  <si>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</si>
  <si>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</si>
  <si>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</si>
  <si>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</si>
  <si>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</si>
  <si>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</si>
  <si>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</si>
  <si>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</si>
  <si>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</si>
  <si>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</si>
  <si>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</si>
  <si>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</si>
  <si>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</si>
  <si>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</si>
  <si>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</si>
  <si>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</si>
  <si>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</si>
  <si>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</si>
  <si>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</si>
  <si>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</si>
  <si>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</si>
  <si>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</si>
  <si>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</si>
  <si>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</si>
  <si>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</si>
  <si>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</si>
  <si>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</si>
  <si>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</si>
  <si>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</si>
  <si>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</si>
  <si>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</si>
  <si>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</si>
  <si>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</si>
  <si>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</si>
  <si>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</si>
  <si>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</si>
  <si>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</si>
  <si>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</si>
  <si>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</si>
  <si>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</si>
  <si>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</si>
  <si>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</si>
  <si>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</si>
  <si>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</si>
  <si>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</si>
  <si>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</si>
  <si>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</si>
  <si>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</si>
  <si>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</si>
  <si>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</si>
  <si>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</si>
  <si>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</si>
  <si>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</si>
  <si>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</si>
  <si>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</si>
  <si>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</si>
  <si>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</si>
  <si>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</si>
  <si>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</si>
  <si>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</si>
  <si>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</si>
  <si>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</si>
  <si>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</si>
  <si>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</si>
  <si>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</si>
  <si>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</si>
  <si>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</si>
  <si>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</si>
  <si>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</si>
  <si>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</si>
  <si>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</si>
  <si>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</si>
  <si>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</si>
  <si>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</si>
  <si>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</si>
  <si>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</si>
  <si>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</si>
  <si>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</si>
  <si>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</si>
  <si>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</si>
  <si>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</si>
  <si>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</si>
  <si>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</si>
  <si>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</si>
  <si>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</si>
  <si>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</si>
  <si>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</si>
  <si>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</si>
  <si>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</si>
  <si>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</si>
  <si>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</si>
  <si>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</si>
  <si>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</si>
  <si>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</si>
  <si>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</si>
  <si>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</si>
  <si>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</si>
  <si>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</si>
  <si>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</si>
  <si>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</si>
  <si>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</si>
  <si>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</si>
  <si>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</si>
  <si>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</si>
  <si>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</si>
  <si>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</si>
  <si>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</si>
  <si>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</si>
  <si>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</si>
  <si>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</si>
  <si>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</si>
  <si>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</si>
  <si>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</si>
  <si>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</si>
  <si>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</si>
  <si>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</si>
  <si>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</si>
  <si>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</si>
  <si>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</si>
  <si>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</si>
  <si>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</si>
  <si>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</si>
  <si>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</si>
  <si>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</si>
  <si>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</si>
  <si>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</si>
  <si>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</si>
  <si>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</si>
  <si>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</si>
  <si>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</si>
  <si>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</si>
  <si>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</si>
  <si>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</si>
  <si>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</si>
  <si>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</si>
  <si>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</si>
  <si>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</si>
  <si>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</si>
  <si>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</si>
  <si>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</si>
  <si>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</si>
  <si>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</si>
  <si>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</si>
  <si>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</si>
  <si>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</si>
  <si>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</si>
  <si>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</si>
  <si>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</si>
  <si>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</si>
  <si>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</si>
  <si>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</si>
  <si>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</si>
  <si>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</si>
  <si>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</si>
  <si>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</si>
  <si>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</si>
  <si>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</si>
  <si>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</si>
  <si>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</si>
  <si>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</si>
  <si>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</si>
  <si>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</si>
  <si>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</si>
  <si>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</si>
  <si>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</si>
  <si>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</si>
  <si>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</si>
  <si>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</si>
  <si>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</si>
  <si>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</si>
  <si>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</si>
  <si>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</si>
  <si>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</si>
  <si>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</si>
  <si>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</si>
  <si>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</si>
  <si>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</si>
  <si>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</si>
  <si>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</si>
  <si>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</si>
  <si>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</si>
  <si>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</si>
  <si>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</si>
  <si>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</si>
  <si>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</si>
  <si>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</si>
  <si>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</si>
  <si>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</si>
  <si>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</si>
  <si>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</si>
  <si>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</si>
  <si>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</si>
  <si>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</si>
  <si>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</si>
  <si>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</si>
  <si>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</si>
  <si>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</si>
  <si>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</si>
  <si>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</si>
  <si>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</si>
  <si>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</si>
  <si>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</si>
  <si>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</si>
  <si>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</si>
  <si>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</si>
  <si>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</si>
  <si>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</si>
  <si>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</si>
  <si>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</si>
  <si>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</si>
  <si>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</si>
  <si>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</si>
  <si>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</si>
  <si>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</si>
  <si>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</si>
  <si>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</si>
  <si>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</si>
  <si>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</si>
  <si>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</si>
  <si>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</si>
  <si>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</si>
  <si>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</si>
  <si>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</si>
  <si>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</si>
  <si>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</si>
  <si>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</si>
  <si>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</si>
  <si>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</si>
  <si>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</si>
  <si>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</si>
  <si>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</si>
  <si>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</si>
  <si>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</si>
  <si>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</si>
  <si>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</si>
  <si>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</si>
  <si>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</si>
  <si>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</si>
  <si>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</si>
  <si>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</si>
  <si>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</si>
  <si>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</si>
  <si>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</si>
  <si>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</si>
  <si>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</si>
  <si>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</si>
  <si>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</si>
  <si>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</si>
  <si>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</si>
  <si>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</si>
  <si>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</si>
  <si>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</si>
  <si>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</si>
  <si>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</si>
  <si>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</si>
  <si>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</si>
  <si>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</si>
  <si>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</si>
  <si>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</si>
  <si>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</si>
  <si>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</si>
  <si>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</si>
  <si>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</si>
  <si>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</si>
  <si>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</si>
  <si>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</si>
  <si>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</si>
  <si>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</si>
  <si>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</si>
  <si>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</si>
  <si>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</si>
  <si>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</si>
  <si>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</si>
  <si>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</si>
  <si>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</si>
  <si>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</si>
  <si>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</si>
  <si>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</si>
  <si>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</si>
  <si>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</si>
  <si>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</si>
  <si>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</si>
  <si>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</si>
  <si>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</si>
  <si>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</si>
  <si>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</si>
  <si>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</si>
  <si>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</si>
  <si>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</si>
  <si>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</si>
  <si>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</si>
  <si>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</si>
  <si>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</si>
  <si>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</si>
  <si>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</si>
  <si>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</si>
  <si>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</si>
  <si>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</si>
  <si>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</si>
  <si>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</si>
  <si>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</si>
  <si>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</si>
  <si>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</si>
  <si>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</si>
  <si>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</si>
  <si>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</si>
  <si>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</si>
  <si>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</si>
  <si>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</si>
  <si>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</si>
  <si>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</si>
  <si>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</si>
  <si>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</si>
  <si>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</si>
  <si>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</si>
  <si>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</si>
  <si>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</si>
  <si>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</si>
  <si>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</si>
  <si>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</si>
  <si>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</si>
  <si>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</si>
  <si>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</si>
  <si>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</si>
  <si>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</si>
  <si>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</si>
  <si>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</si>
  <si>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</si>
  <si>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</si>
  <si>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</si>
  <si>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</si>
  <si>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</si>
  <si>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</si>
  <si>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</si>
  <si>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</si>
  <si>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</si>
  <si>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</si>
  <si>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</si>
  <si>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</si>
  <si>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</si>
  <si>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</si>
  <si>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</si>
  <si>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</si>
  <si>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</si>
  <si>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</si>
  <si>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</si>
  <si>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</si>
  <si>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</si>
  <si>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</si>
  <si>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</si>
  <si>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</si>
  <si>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</si>
  <si>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</si>
  <si>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</si>
  <si>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</si>
  <si>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</si>
  <si>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</si>
  <si>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</si>
  <si>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</si>
  <si>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</si>
  <si>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</si>
  <si>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</si>
  <si>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</si>
  <si>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</si>
  <si>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</si>
  <si>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</si>
  <si>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</si>
  <si>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</si>
  <si>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</si>
  <si>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</si>
  <si>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</si>
  <si>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</si>
  <si>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</si>
  <si>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</si>
  <si>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</si>
  <si>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</si>
  <si>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</si>
  <si>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</si>
  <si>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</si>
  <si>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</si>
  <si>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</si>
  <si>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</si>
  <si>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</si>
  <si>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</si>
  <si>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</si>
  <si>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</si>
  <si>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</si>
  <si>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</si>
  <si>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</si>
  <si>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</si>
  <si>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</si>
  <si>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</si>
  <si>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</si>
  <si>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</si>
  <si>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</si>
  <si>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</si>
  <si>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</si>
  <si>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</si>
  <si>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</si>
  <si>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</si>
  <si>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</si>
  <si>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</si>
  <si>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</si>
  <si>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</si>
  <si>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</si>
  <si>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</si>
  <si>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</si>
  <si>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</si>
  <si>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</si>
  <si>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</si>
  <si>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</si>
  <si>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</si>
  <si>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</si>
  <si>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</si>
  <si>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</si>
  <si>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</si>
  <si>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</si>
  <si>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</si>
  <si>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</si>
  <si>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</si>
  <si>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</si>
  <si>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</si>
  <si>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</si>
  <si>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</si>
  <si>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</si>
  <si>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</si>
  <si>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</si>
  <si>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</si>
  <si>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</si>
  <si>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</si>
  <si>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</si>
  <si>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</si>
  <si>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</si>
  <si>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</si>
  <si>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</si>
  <si>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</si>
  <si>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</si>
  <si>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</si>
  <si>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</si>
  <si>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</si>
  <si>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</si>
  <si>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</si>
  <si>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</si>
  <si>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</si>
  <si>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</si>
  <si>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</si>
  <si>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</si>
  <si>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</si>
  <si>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</si>
  <si>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</si>
  <si>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</si>
  <si>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</si>
  <si>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</si>
  <si>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</si>
  <si>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</si>
  <si>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</si>
  <si>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</si>
  <si>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</si>
  <si>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</si>
  <si>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</si>
  <si>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</si>
  <si>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</si>
  <si>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</si>
  <si>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</si>
  <si>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</si>
  <si>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</si>
  <si>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</si>
  <si>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</si>
  <si>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</si>
  <si>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</si>
  <si>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</si>
  <si>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</si>
  <si>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</si>
  <si>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</si>
  <si>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</si>
  <si>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</si>
  <si>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</si>
  <si>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</si>
  <si>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</si>
  <si>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</si>
  <si>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</si>
  <si>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</si>
  <si>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</si>
  <si>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</si>
  <si>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</si>
  <si>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</si>
  <si>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</si>
  <si>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</si>
  <si>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</si>
  <si>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</si>
  <si>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</si>
  <si>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</si>
  <si>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</si>
  <si>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</si>
  <si>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</si>
  <si>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</si>
  <si>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</si>
  <si>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</si>
  <si>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</si>
  <si>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</si>
  <si>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</si>
  <si>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</si>
  <si>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</si>
  <si>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</si>
  <si>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</si>
  <si>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</si>
  <si>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</si>
  <si>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</si>
  <si>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</si>
  <si>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</si>
  <si>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</si>
  <si>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</si>
  <si>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</si>
  <si>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</si>
  <si>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</si>
  <si>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</si>
  <si>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</si>
  <si>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</si>
  <si>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</si>
  <si>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</si>
  <si>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</si>
  <si>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</si>
  <si>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</si>
  <si>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</si>
  <si>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</si>
  <si>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</si>
  <si>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</si>
  <si>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</si>
  <si>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</si>
  <si>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</si>
  <si>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</si>
  <si>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</si>
  <si>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</si>
  <si>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</si>
  <si>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</si>
  <si>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</si>
  <si>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</si>
  <si>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</si>
  <si>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</si>
  <si>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</si>
  <si>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</si>
  <si>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</si>
  <si>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</si>
  <si>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</si>
  <si>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</si>
  <si>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</si>
  <si>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</si>
  <si>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</si>
  <si>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</si>
  <si>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</si>
  <si>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</si>
  <si>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</si>
  <si>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</si>
  <si>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</si>
  <si>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</si>
  <si>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</si>
  <si>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</si>
  <si>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</si>
  <si>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</si>
  <si>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</si>
  <si>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</si>
  <si>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</si>
  <si>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</si>
  <si>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</si>
  <si>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</si>
  <si>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</si>
  <si>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</si>
  <si>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</si>
  <si>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</si>
  <si>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</si>
  <si>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</si>
  <si>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</si>
  <si>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</si>
  <si>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</si>
  <si>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</si>
  <si>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</si>
  <si>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</si>
  <si>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</si>
  <si>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</si>
  <si>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</si>
  <si>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</si>
  <si>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</si>
  <si>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</si>
  <si>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</si>
  <si>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</si>
  <si>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</si>
  <si>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</si>
  <si>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</si>
  <si>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</si>
  <si>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</si>
  <si>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</si>
  <si>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</si>
  <si>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</si>
  <si>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</si>
  <si>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</si>
  <si>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</si>
  <si>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</si>
  <si>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</si>
  <si>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</si>
  <si>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</si>
  <si>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</si>
  <si>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</si>
  <si>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</si>
  <si>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</si>
  <si>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</si>
  <si>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</si>
  <si>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</si>
  <si>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</si>
  <si>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</si>
  <si>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</si>
  <si>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</si>
  <si>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</si>
  <si>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</si>
  <si>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</si>
  <si>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</si>
  <si>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</si>
  <si>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</si>
  <si>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</si>
  <si>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</si>
  <si>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</si>
  <si>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</si>
  <si>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</si>
  <si>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</si>
  <si>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</si>
  <si>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</si>
  <si>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</si>
  <si>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</si>
  <si>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</si>
  <si>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</si>
  <si>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</si>
  <si>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</si>
  <si>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</si>
  <si>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</si>
  <si>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</si>
  <si>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</si>
  <si>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</si>
  <si>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</si>
  <si>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</si>
  <si>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</si>
  <si>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</si>
  <si>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</si>
  <si>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</si>
  <si>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</si>
  <si>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</si>
  <si>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</si>
  <si>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</si>
  <si>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</si>
  <si>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</si>
  <si>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</si>
  <si>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</si>
  <si>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</si>
  <si>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</si>
  <si>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</si>
  <si>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</si>
  <si>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</si>
  <si>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</si>
  <si>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</si>
  <si>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</si>
  <si>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</si>
  <si>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</si>
  <si>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</si>
  <si>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</si>
  <si>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</si>
  <si>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</si>
  <si>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</si>
  <si>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</si>
  <si>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</si>
  <si>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</si>
  <si>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</si>
  <si>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</si>
  <si>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</si>
  <si>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</si>
  <si>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</si>
  <si>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</si>
  <si>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</si>
  <si>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</si>
  <si>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</si>
  <si>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</si>
  <si>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</si>
  <si>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</si>
  <si>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</si>
  <si>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</si>
  <si>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</si>
  <si>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</si>
  <si>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</si>
  <si>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</si>
  <si>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</si>
  <si>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</si>
  <si>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</si>
  <si>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</si>
  <si>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</si>
  <si>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</si>
  <si>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</si>
  <si>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</si>
  <si>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</si>
  <si>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</si>
  <si>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</si>
  <si>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</si>
  <si>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</si>
  <si>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</si>
  <si>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</si>
  <si>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</si>
  <si>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</si>
  <si>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</si>
  <si>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</si>
  <si>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</si>
  <si>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</si>
  <si>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</si>
  <si>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</si>
  <si>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</si>
  <si>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</si>
  <si>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</si>
  <si>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</si>
  <si>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</si>
  <si>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</si>
  <si>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</si>
  <si>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</si>
  <si>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</si>
  <si>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</si>
  <si>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</si>
  <si>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</si>
  <si>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</si>
  <si>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</si>
  <si>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</si>
  <si>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</si>
  <si>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</si>
  <si>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</si>
  <si>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</si>
  <si>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</si>
  <si>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</si>
  <si>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</si>
  <si>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</si>
  <si>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</si>
  <si>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</si>
  <si>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</si>
  <si>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</si>
  <si>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</si>
  <si>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</si>
  <si>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</si>
  <si>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</si>
  <si>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</si>
  <si>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</si>
  <si>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</si>
  <si>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</si>
  <si>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</si>
  <si>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</si>
  <si>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</si>
  <si>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</si>
  <si>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</si>
  <si>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</si>
  <si>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</si>
  <si>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</si>
  <si>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</si>
  <si>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</si>
  <si>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</si>
  <si>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</si>
  <si>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</si>
  <si>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</si>
  <si>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</si>
  <si>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</si>
  <si>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</si>
  <si>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</si>
  <si>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</si>
  <si>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</si>
  <si>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</si>
  <si>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</si>
  <si>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</si>
  <si>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</si>
  <si>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</si>
  <si>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</si>
  <si>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</si>
  <si>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</si>
  <si>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</si>
  <si>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</si>
  <si>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</si>
  <si>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</si>
  <si>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</si>
  <si>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</si>
  <si>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</si>
  <si>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</si>
  <si>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</si>
  <si>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</si>
  <si>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</si>
  <si>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</si>
  <si>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</si>
  <si>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</si>
  <si>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</si>
  <si>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</si>
  <si>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</si>
  <si>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</si>
  <si>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</si>
  <si>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</si>
  <si>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</si>
  <si>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</si>
  <si>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</si>
  <si>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</si>
  <si>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</si>
  <si>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</si>
  <si>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</si>
  <si>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</si>
  <si>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</si>
  <si>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</si>
  <si>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</si>
  <si>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</si>
  <si>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</si>
  <si>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</si>
  <si>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</si>
  <si>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</si>
  <si>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</si>
  <si>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</si>
  <si>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</si>
  <si>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</si>
  <si>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</si>
  <si>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</si>
  <si>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</si>
  <si>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</si>
  <si>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</si>
  <si>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</si>
  <si>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</si>
  <si>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</si>
  <si>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</si>
  <si>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</si>
  <si>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</si>
  <si>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</si>
  <si>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</si>
  <si>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</si>
  <si>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</si>
  <si>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</si>
  <si>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</si>
  <si>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</si>
  <si>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</si>
  <si>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</si>
  <si>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</si>
  <si>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</si>
  <si>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</si>
  <si>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</si>
  <si>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</si>
  <si>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</si>
  <si>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</si>
  <si>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</si>
  <si>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</si>
  <si>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</si>
  <si>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</si>
  <si>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</si>
  <si>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</si>
  <si>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</si>
  <si>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</si>
  <si>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</si>
  <si>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</si>
  <si>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</si>
  <si>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</si>
  <si>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</si>
  <si>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</si>
  <si>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</si>
  <si>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</si>
  <si>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</si>
  <si>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</si>
  <si>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</si>
  <si>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</si>
  <si>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</si>
  <si>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</si>
  <si>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</si>
  <si>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</si>
  <si>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</si>
  <si>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</si>
  <si>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</si>
  <si>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</si>
  <si>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</si>
  <si>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</si>
  <si>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</si>
  <si>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</si>
  <si>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</si>
  <si>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</si>
  <si>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</si>
  <si>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</si>
  <si>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</si>
  <si>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</si>
  <si>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</si>
  <si>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</si>
  <si>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</si>
  <si>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</si>
  <si>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</si>
  <si>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</si>
  <si>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</si>
  <si>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</si>
  <si>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</si>
  <si>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</si>
  <si>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</si>
  <si>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</si>
  <si>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</si>
  <si>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</si>
  <si>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</si>
  <si>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</si>
  <si>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</si>
  <si>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</si>
  <si>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</si>
  <si>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</si>
  <si>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</si>
  <si>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</si>
  <si>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</si>
  <si>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</si>
  <si>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</si>
  <si>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</si>
  <si>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</si>
  <si>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</si>
  <si>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</si>
  <si>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</si>
  <si>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</si>
  <si>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</si>
  <si>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</si>
  <si>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</si>
  <si>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</si>
  <si>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</si>
  <si>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</si>
  <si>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</si>
  <si>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</si>
  <si>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</si>
  <si>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</si>
  <si>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</si>
  <si>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</si>
  <si>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</si>
  <si>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</si>
  <si>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</si>
  <si>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</si>
  <si>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</si>
  <si>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</si>
  <si>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</si>
  <si>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</si>
  <si>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</si>
  <si>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</si>
  <si>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</si>
  <si>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</si>
  <si>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</si>
  <si>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</si>
  <si>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</si>
  <si>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</si>
  <si>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</si>
  <si>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</si>
  <si>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</si>
  <si>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</si>
  <si>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</si>
  <si>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</si>
  <si>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</si>
  <si>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</si>
  <si>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</si>
  <si>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</si>
  <si>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</si>
  <si>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</si>
  <si>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</si>
  <si>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</si>
  <si>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</si>
  <si>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</si>
  <si>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</si>
  <si>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</si>
  <si>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</si>
  <si>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</si>
  <si>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</si>
  <si>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</si>
  <si>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</si>
  <si>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</si>
  <si>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</si>
  <si>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</si>
  <si>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</si>
  <si>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</si>
  <si>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</si>
  <si>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</si>
  <si>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</si>
  <si>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</si>
  <si>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</si>
  <si>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</si>
  <si>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</si>
  <si>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</si>
  <si>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</si>
  <si>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</si>
  <si>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</si>
  <si>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</si>
  <si>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</si>
  <si>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</si>
  <si>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</si>
  <si>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</si>
  <si>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</si>
  <si>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</si>
  <si>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</si>
  <si>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</si>
  <si>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</si>
  <si>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</si>
  <si>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</si>
  <si>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</si>
  <si>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</si>
  <si>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</si>
  <si>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</si>
  <si>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</si>
  <si>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</si>
  <si>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</si>
  <si>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</si>
  <si>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</si>
  <si>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</si>
  <si>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</si>
  <si>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</si>
  <si>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</si>
  <si>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</si>
  <si>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</si>
  <si>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</si>
  <si>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</si>
  <si>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</si>
  <si>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</si>
  <si>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</si>
  <si>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</si>
  <si>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</si>
  <si>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</si>
  <si>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</si>
  <si>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</si>
  <si>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</si>
  <si>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</si>
  <si>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</si>
  <si>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</si>
  <si>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</si>
  <si>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</si>
  <si>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</si>
  <si>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</si>
  <si>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</si>
  <si>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</si>
  <si>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</si>
  <si>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</si>
  <si>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</si>
  <si>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</si>
  <si>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</si>
  <si>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</si>
  <si>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</si>
  <si>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</si>
  <si>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</si>
  <si>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</si>
  <si>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</si>
  <si>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</si>
  <si>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</si>
  <si>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</si>
  <si>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</si>
  <si>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</si>
  <si>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</si>
  <si>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</si>
  <si>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</si>
  <si>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</si>
  <si>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</si>
  <si>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</si>
  <si>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</si>
  <si>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</si>
  <si>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</si>
  <si>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</si>
  <si>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</si>
  <si>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</si>
  <si>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</si>
  <si>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</si>
  <si>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</si>
  <si>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</si>
  <si>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</si>
  <si>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</si>
  <si>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</si>
  <si>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</si>
  <si>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</si>
  <si>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</si>
  <si>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</si>
  <si>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</si>
  <si>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</si>
  <si>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</si>
  <si>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</si>
  <si>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</si>
  <si>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</si>
  <si>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</si>
  <si>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</si>
  <si>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</si>
  <si>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</si>
  <si>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</si>
  <si>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</si>
  <si>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</si>
  <si>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</si>
  <si>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</si>
  <si>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</si>
  <si>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</si>
  <si>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</si>
  <si>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</si>
  <si>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</si>
  <si>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</si>
  <si>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</si>
  <si>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</si>
  <si>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</si>
  <si>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</si>
  <si>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</si>
  <si>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</si>
  <si>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</si>
  <si>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</si>
  <si>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</si>
  <si>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</si>
  <si>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</si>
  <si>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</si>
  <si>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</si>
  <si>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</si>
  <si>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</si>
  <si>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</si>
  <si>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</si>
  <si>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</si>
  <si>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</si>
  <si>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</si>
  <si>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</si>
  <si>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</si>
  <si>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</si>
  <si>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</si>
  <si>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</si>
  <si>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</si>
  <si>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</si>
  <si>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</si>
  <si>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</si>
  <si>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</si>
  <si>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</si>
  <si>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</si>
  <si>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</si>
  <si>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</si>
  <si>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</si>
  <si>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</si>
  <si>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</si>
  <si>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</si>
  <si>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</si>
  <si>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</si>
  <si>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</si>
  <si>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</si>
  <si>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</si>
  <si>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</si>
  <si>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</si>
  <si>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</si>
  <si>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</si>
  <si>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</si>
  <si>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</si>
  <si>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</si>
  <si>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</si>
  <si>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</si>
  <si>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</si>
  <si>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</si>
  <si>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</si>
  <si>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</si>
  <si>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</si>
  <si>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</si>
  <si>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</si>
  <si>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</si>
  <si>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</si>
  <si>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</si>
  <si>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</si>
  <si>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</si>
  <si>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</si>
  <si>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</si>
  <si>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</si>
  <si>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</si>
  <si>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</si>
  <si>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</si>
  <si>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</si>
  <si>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</si>
  <si>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</si>
  <si>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</si>
  <si>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</si>
  <si>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</si>
  <si>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</si>
  <si>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</si>
  <si>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</si>
  <si>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</si>
  <si>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</si>
  <si>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</si>
  <si>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</si>
  <si>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</si>
  <si>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</si>
  <si>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</si>
  <si>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</si>
  <si>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</si>
  <si>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</si>
  <si>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</si>
  <si>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</si>
  <si>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</si>
  <si>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</si>
  <si>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</si>
  <si>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</si>
  <si>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</si>
  <si>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</si>
  <si>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</si>
  <si>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</si>
  <si>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</si>
  <si>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</si>
  <si>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</si>
  <si>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</si>
  <si>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</si>
  <si>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</si>
  <si>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</si>
  <si>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</si>
  <si>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</si>
  <si>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</si>
  <si>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</si>
  <si>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</si>
  <si>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</si>
  <si>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</si>
  <si>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</si>
  <si>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</si>
  <si>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</si>
  <si>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</si>
  <si>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</si>
  <si>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</si>
  <si>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</si>
  <si>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</si>
  <si>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</si>
  <si>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</si>
  <si>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</si>
  <si>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</si>
  <si>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</si>
  <si>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</si>
  <si>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</si>
  <si>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</si>
  <si>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</si>
  <si>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</si>
  <si>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</si>
  <si>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</si>
  <si>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</si>
  <si>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</si>
  <si>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</si>
  <si>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</si>
  <si>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</si>
  <si>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</si>
  <si>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</si>
  <si>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</si>
  <si>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</si>
  <si>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</si>
  <si>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</si>
  <si>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</si>
  <si>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</si>
  <si>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</si>
  <si>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</si>
  <si>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</si>
  <si>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</si>
  <si>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</si>
  <si>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</si>
  <si>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</si>
  <si>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</si>
  <si>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</si>
  <si>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</si>
  <si>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</si>
  <si>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</si>
  <si>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</si>
  <si>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</si>
  <si>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</si>
  <si>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</si>
  <si>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</si>
  <si>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</si>
  <si>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</si>
  <si>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</si>
  <si>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</si>
  <si>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</si>
  <si>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</si>
  <si>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</si>
  <si>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</si>
  <si>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</si>
  <si>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</si>
  <si>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</si>
  <si>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</si>
  <si>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</si>
  <si>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</si>
  <si>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</si>
  <si>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</si>
  <si>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</si>
  <si>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</si>
  <si>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</si>
  <si>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</si>
  <si>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</si>
  <si>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</si>
  <si>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</si>
  <si>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</si>
  <si>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</si>
  <si>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</si>
  <si>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</si>
  <si>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</si>
  <si>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</si>
  <si>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</si>
  <si>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</si>
  <si>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</si>
  <si>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</si>
  <si>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</si>
  <si>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</si>
  <si>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</si>
  <si>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</si>
  <si>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</si>
  <si>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</si>
  <si>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</si>
  <si>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</si>
  <si>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</si>
  <si>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</si>
  <si>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</si>
  <si>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</si>
  <si>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</si>
  <si>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</si>
  <si>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</si>
  <si>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</si>
  <si>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</si>
  <si>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</si>
  <si>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</si>
  <si>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</si>
  <si>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</si>
  <si>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</si>
  <si>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</si>
  <si>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</si>
  <si>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</si>
  <si>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</si>
  <si>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</si>
  <si>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</si>
  <si>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</si>
  <si>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</si>
  <si>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</si>
  <si>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</si>
  <si>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</si>
  <si>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</si>
  <si>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</si>
  <si>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</si>
  <si>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</si>
  <si>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</si>
  <si>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</si>
  <si>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</si>
  <si>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</si>
  <si>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</si>
  <si>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</si>
  <si>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</si>
  <si>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</si>
  <si>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</si>
  <si>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</si>
  <si>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</si>
  <si>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</si>
  <si>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</si>
  <si>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</si>
  <si>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</si>
  <si>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</si>
  <si>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</si>
  <si>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</si>
  <si>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</si>
  <si>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</si>
  <si>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</si>
  <si>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</si>
  <si>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</si>
  <si>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</si>
  <si>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</si>
  <si>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</si>
  <si>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</si>
  <si>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</si>
  <si>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</si>
  <si>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</si>
  <si>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</si>
  <si>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</si>
  <si>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</si>
  <si>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</si>
  <si>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</si>
  <si>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</si>
  <si>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</si>
  <si>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</si>
  <si>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</si>
  <si>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</si>
  <si>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</si>
  <si>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</si>
  <si>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</si>
  <si>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</si>
  <si>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</si>
  <si>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</si>
  <si>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</si>
  <si>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</si>
  <si>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</si>
  <si>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</si>
  <si>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</si>
  <si>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</si>
  <si>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</si>
  <si>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</si>
  <si>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</si>
  <si>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</si>
  <si>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</si>
  <si>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</si>
  <si>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</si>
  <si>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</si>
  <si>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</si>
  <si>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</si>
  <si>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</si>
  <si>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</si>
  <si>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</si>
  <si>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</si>
  <si>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</si>
  <si>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</si>
  <si>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</si>
  <si>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</si>
  <si>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</si>
  <si>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</si>
  <si>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</si>
  <si>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</si>
  <si>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</si>
  <si>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</si>
  <si>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</si>
  <si>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</si>
  <si>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</si>
  <si>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</si>
  <si>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</si>
  <si>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</si>
  <si>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</si>
  <si>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</si>
  <si>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</si>
  <si>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</si>
  <si>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</si>
  <si>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</si>
  <si>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</si>
  <si>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</si>
  <si>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</si>
  <si>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</si>
  <si>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</si>
  <si>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</si>
  <si>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</si>
  <si>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</si>
  <si>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</si>
  <si>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</si>
  <si>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</si>
  <si>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</si>
  <si>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</si>
  <si>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</si>
  <si>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</si>
  <si>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</si>
  <si>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</si>
  <si>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</si>
  <si>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</si>
  <si>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</si>
  <si>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</si>
  <si>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</si>
  <si>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</si>
  <si>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</si>
  <si>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</si>
  <si>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</si>
  <si>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</si>
  <si>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</si>
  <si>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</si>
  <si>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</si>
  <si>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</si>
  <si>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</si>
  <si>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</si>
  <si>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</si>
  <si>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</si>
  <si>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</si>
  <si>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</si>
  <si>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</si>
  <si>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</si>
  <si>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</si>
  <si>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</si>
  <si>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</si>
  <si>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</si>
  <si>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</si>
  <si>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</si>
  <si>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</si>
  <si>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</si>
  <si>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</si>
  <si>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</si>
  <si>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</si>
  <si>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</si>
  <si>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</si>
  <si>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</si>
  <si>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</si>
  <si>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</si>
  <si>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</si>
  <si>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</si>
  <si>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</si>
  <si>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</si>
  <si>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</si>
  <si>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</si>
  <si>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</si>
  <si>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</si>
  <si>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</si>
  <si>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</si>
  <si>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</si>
  <si>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</si>
  <si>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</si>
  <si>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</si>
  <si>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</si>
  <si>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</si>
  <si>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</si>
  <si>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</si>
  <si>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</si>
  <si>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</si>
  <si>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</si>
  <si>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</si>
  <si>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</si>
  <si>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</si>
  <si>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</si>
  <si>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</si>
  <si>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</si>
  <si>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</si>
  <si>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</si>
  <si>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</si>
  <si>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</si>
  <si>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</si>
  <si>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</si>
  <si>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</si>
  <si>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</si>
  <si>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</si>
  <si>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</si>
  <si>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</si>
  <si>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</si>
  <si>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</si>
  <si>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</si>
  <si>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</si>
  <si>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</si>
  <si>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</si>
  <si>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</si>
  <si>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</si>
  <si>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</si>
  <si>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</si>
  <si>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</si>
  <si>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</si>
  <si>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</si>
  <si>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</si>
  <si>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</si>
  <si>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</si>
  <si>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</si>
  <si>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</si>
  <si>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</si>
  <si>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</si>
  <si>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</si>
  <si>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</si>
  <si>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</si>
  <si>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</si>
  <si>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</si>
  <si>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</si>
  <si>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</si>
  <si>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</si>
  <si>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</si>
  <si>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</si>
  <si>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</si>
  <si>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</si>
  <si>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</si>
  <si>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</si>
  <si>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</si>
  <si>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</si>
  <si>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</si>
  <si>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</si>
  <si>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</si>
  <si>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</si>
  <si>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</si>
  <si>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</si>
  <si>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</si>
  <si>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</si>
  <si>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</si>
  <si>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</si>
  <si>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</si>
  <si>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</si>
  <si>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</si>
  <si>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</si>
  <si>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</si>
  <si>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</si>
  <si>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</si>
  <si>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</si>
  <si>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</si>
  <si>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</si>
  <si>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</si>
  <si>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</si>
  <si>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</si>
  <si>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</si>
  <si>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</si>
  <si>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</si>
  <si>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</si>
  <si>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</si>
  <si>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</si>
  <si>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</si>
  <si>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</si>
  <si>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</si>
  <si>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</si>
  <si>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</si>
  <si>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</si>
  <si>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</si>
  <si>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</si>
  <si>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</si>
  <si>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</si>
  <si>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</si>
  <si>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</si>
  <si>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</si>
  <si>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</si>
  <si>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</si>
  <si>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</si>
  <si>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</si>
  <si>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</si>
  <si>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</si>
  <si>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</si>
  <si>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</si>
  <si>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</si>
  <si>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</si>
  <si>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</si>
  <si>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</si>
  <si>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</si>
  <si>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</si>
  <si>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</si>
  <si>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</si>
  <si>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</si>
  <si>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</si>
  <si>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</si>
  <si>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</si>
  <si>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</si>
  <si>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</si>
  <si>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</si>
  <si>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</si>
  <si>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</si>
  <si>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</si>
  <si>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</si>
  <si>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</si>
  <si>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</si>
  <si>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</si>
  <si>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</si>
  <si>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</si>
  <si>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</si>
  <si>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</si>
  <si>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</si>
  <si>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</si>
  <si>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</si>
  <si>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</si>
  <si>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</si>
  <si>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</si>
  <si>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</si>
  <si>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</si>
  <si>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</si>
  <si>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</si>
  <si>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</si>
  <si>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</si>
  <si>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</si>
  <si>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</si>
  <si>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</si>
  <si>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</si>
  <si>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</si>
  <si>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</si>
  <si>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</si>
  <si>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</si>
  <si>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</si>
  <si>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</si>
  <si>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</si>
  <si>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</si>
  <si>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</si>
  <si>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</si>
  <si>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</si>
  <si>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</si>
  <si>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</si>
  <si>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</si>
  <si>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</si>
  <si>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</si>
  <si>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</si>
  <si>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</si>
  <si>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</si>
  <si>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</si>
  <si>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</si>
  <si>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</si>
  <si>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</si>
  <si>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</si>
  <si>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</si>
  <si>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</si>
  <si>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</si>
  <si>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</si>
  <si>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</si>
  <si>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</si>
  <si>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</si>
  <si>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</si>
  <si>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</si>
  <si>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</si>
  <si>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</si>
  <si>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</si>
  <si>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</si>
  <si>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</si>
  <si>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</si>
  <si>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</si>
  <si>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</si>
  <si>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</si>
  <si>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</si>
  <si>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</si>
  <si>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</si>
  <si>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</si>
  <si>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</si>
  <si>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</si>
  <si>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</si>
  <si>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</si>
  <si>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</si>
  <si>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</si>
  <si>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</si>
  <si>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</si>
  <si>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</si>
  <si>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</si>
  <si>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</si>
  <si>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</si>
  <si>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</si>
  <si>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</si>
  <si>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</si>
  <si>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</si>
  <si>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</si>
  <si>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</si>
  <si>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</si>
  <si>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</si>
  <si>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</si>
  <si>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</si>
  <si>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</si>
  <si>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</si>
  <si>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</si>
  <si>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</si>
  <si>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</si>
  <si>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</si>
  <si>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</si>
  <si>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</si>
  <si>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</si>
  <si>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</si>
  <si>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</si>
  <si>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</si>
  <si>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</si>
  <si>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</si>
  <si>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</si>
  <si>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</si>
  <si>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</si>
  <si>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</si>
  <si>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</si>
  <si>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</si>
  <si>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</si>
  <si>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</si>
  <si>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</si>
  <si>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</si>
  <si>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</si>
  <si>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</si>
  <si>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</si>
  <si>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</si>
  <si>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</si>
  <si>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</si>
  <si>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</si>
  <si>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</si>
  <si>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</si>
  <si>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</si>
  <si>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</si>
  <si>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</si>
  <si>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</si>
  <si>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</si>
  <si>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</si>
  <si>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</si>
  <si>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</si>
  <si>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</si>
  <si>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</si>
  <si>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</si>
  <si>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</si>
  <si>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</si>
  <si>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</si>
  <si>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</si>
  <si>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</si>
  <si>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</si>
  <si>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</si>
  <si>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</si>
  <si>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</si>
  <si>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</si>
  <si>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</si>
  <si>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</si>
  <si>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</si>
  <si>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</si>
  <si>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</si>
  <si>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</si>
  <si>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</si>
  <si>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</si>
  <si>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</si>
  <si>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</si>
  <si>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</si>
  <si>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</si>
  <si>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</si>
  <si>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</si>
  <si>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</si>
  <si>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</si>
  <si>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</si>
  <si>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</si>
  <si>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</si>
  <si>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</si>
  <si>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</si>
  <si>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</si>
  <si>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</si>
  <si>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</si>
  <si>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</si>
  <si>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</si>
  <si>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</si>
  <si>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</si>
  <si>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</si>
  <si>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</si>
  <si>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</si>
  <si>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</si>
  <si>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</si>
  <si>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</si>
  <si>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</si>
  <si>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</si>
  <si>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</si>
  <si>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</si>
  <si>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</si>
  <si>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</si>
  <si>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</si>
  <si>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</si>
  <si>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</si>
  <si>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</si>
  <si>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</si>
  <si>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</si>
  <si>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</si>
  <si>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</si>
  <si>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</si>
  <si>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</si>
  <si>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</si>
  <si>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</si>
  <si>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</si>
  <si>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</si>
  <si>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</si>
  <si>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</si>
  <si>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</si>
  <si>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</si>
  <si>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</si>
  <si>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</si>
  <si>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</si>
  <si>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</si>
  <si>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</si>
  <si>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</si>
  <si>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</si>
  <si>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</si>
  <si>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</si>
  <si>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</si>
  <si>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</si>
  <si>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</si>
  <si>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</si>
  <si>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</si>
  <si>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</si>
  <si>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</si>
  <si>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</si>
  <si>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</si>
  <si>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</si>
  <si>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</si>
  <si>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</si>
  <si>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</si>
  <si>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</si>
  <si>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</si>
  <si>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</si>
  <si>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</si>
  <si>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</si>
  <si>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</si>
  <si>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</si>
  <si>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</si>
  <si>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</si>
  <si>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</si>
  <si>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</si>
  <si>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</si>
  <si>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</si>
  <si>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</si>
  <si>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</si>
  <si>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</si>
  <si>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</si>
  <si>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</si>
  <si>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</si>
  <si>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</si>
  <si>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</si>
  <si>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</si>
  <si>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</si>
  <si>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</si>
  <si>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</si>
  <si>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</si>
  <si>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</si>
  <si>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</si>
  <si>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</si>
  <si>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</si>
  <si>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</si>
  <si>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</si>
  <si>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</si>
  <si>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</si>
  <si>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</si>
  <si>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</si>
  <si>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</si>
  <si>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</si>
  <si>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</si>
  <si>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</si>
  <si>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</si>
  <si>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</si>
  <si>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</si>
  <si>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</si>
  <si>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</si>
  <si>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</si>
  <si>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</si>
  <si>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</si>
  <si>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</si>
  <si>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</si>
  <si>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</si>
  <si>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</si>
  <si>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</si>
  <si>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</si>
  <si>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</si>
  <si>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</si>
  <si>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</si>
  <si>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</si>
  <si>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</si>
  <si>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</si>
  <si>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</si>
  <si>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</si>
  <si>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</si>
  <si>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</si>
  <si>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</si>
  <si>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</si>
  <si>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</si>
  <si>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</si>
  <si>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</si>
  <si>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</si>
  <si>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</si>
  <si>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</si>
  <si>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</si>
  <si>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</si>
  <si>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</si>
  <si>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</si>
  <si>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</si>
  <si>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</si>
  <si>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</si>
  <si>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</si>
  <si>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</si>
  <si>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</si>
  <si>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</si>
  <si>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</si>
  <si>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</si>
  <si>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</si>
  <si>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</si>
  <si>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</si>
  <si>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</si>
  <si>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</si>
  <si>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</si>
  <si>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</si>
  <si>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</si>
  <si>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</si>
  <si>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</si>
  <si>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</si>
  <si>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</si>
  <si>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</si>
  <si>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</si>
  <si>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</si>
  <si>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</si>
  <si>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</si>
  <si>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</si>
  <si>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</si>
  <si>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</si>
  <si>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</si>
  <si>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</si>
  <si>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</si>
  <si>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</si>
  <si>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</si>
  <si>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</si>
  <si>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</si>
  <si>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</si>
  <si>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</si>
  <si>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</si>
  <si>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</si>
  <si>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</si>
  <si>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</si>
  <si>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</si>
  <si>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</si>
  <si>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</si>
  <si>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</si>
  <si>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</si>
  <si>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</si>
  <si>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</si>
  <si>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</si>
  <si>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</si>
  <si>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</si>
  <si>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</si>
  <si>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</si>
  <si>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</si>
  <si>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</si>
  <si>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</si>
  <si>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</si>
  <si>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</si>
  <si>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</si>
  <si>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</si>
  <si>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</si>
  <si>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</si>
  <si>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</si>
  <si>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</si>
  <si>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</si>
  <si>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</si>
  <si>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</si>
  <si>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</si>
  <si>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</si>
  <si>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</si>
  <si>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</si>
  <si>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</si>
  <si>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</si>
  <si>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</si>
  <si>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</si>
  <si>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</si>
  <si>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</si>
  <si>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</si>
  <si>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</si>
  <si>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</si>
  <si>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</si>
  <si>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</si>
  <si>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</si>
  <si>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</si>
  <si>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</si>
  <si>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</si>
  <si>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</si>
  <si>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</si>
  <si>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</si>
  <si>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</si>
  <si>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</si>
  <si>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</si>
  <si>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</si>
  <si>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</si>
  <si>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</si>
  <si>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</si>
  <si>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</si>
  <si>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</si>
  <si>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</si>
  <si>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</si>
  <si>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</si>
  <si>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</si>
  <si>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</si>
  <si>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</si>
  <si>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</si>
  <si>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</si>
  <si>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</si>
  <si>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</si>
  <si>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</si>
  <si>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</si>
  <si>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</si>
  <si>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</si>
  <si>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</si>
  <si>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</si>
  <si>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</si>
  <si>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</si>
  <si>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</si>
  <si>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</si>
  <si>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</si>
  <si>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</si>
  <si>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</si>
  <si>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</si>
  <si>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</si>
  <si>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</si>
  <si>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</si>
  <si>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</si>
  <si>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</si>
  <si>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</si>
  <si>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</si>
  <si>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</si>
  <si>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</si>
  <si>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</si>
  <si>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</si>
  <si>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</si>
  <si>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</si>
  <si>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</si>
  <si>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</si>
  <si>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</si>
  <si>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</si>
  <si>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</si>
  <si>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</si>
  <si>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</si>
  <si>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</si>
  <si>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</si>
  <si>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</si>
  <si>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</si>
  <si>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</si>
  <si>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</si>
  <si>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</si>
  <si>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</si>
  <si>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</si>
  <si>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</si>
  <si>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</si>
  <si>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</si>
  <si>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</si>
  <si>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</si>
  <si>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</si>
  <si>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</si>
  <si>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</si>
  <si>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</si>
  <si>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</si>
  <si>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</si>
  <si>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</si>
  <si>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</si>
  <si>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</si>
  <si>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</si>
  <si>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</si>
  <si>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</si>
  <si>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</si>
  <si>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</si>
  <si>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</si>
  <si>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</si>
  <si>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</si>
  <si>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</si>
  <si>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</si>
  <si>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</si>
  <si>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</si>
  <si>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</si>
  <si>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</si>
  <si>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</si>
  <si>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</si>
  <si>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</si>
  <si>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</si>
  <si>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</si>
  <si>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</si>
  <si>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</si>
  <si>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</si>
  <si>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</si>
  <si>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</si>
  <si>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</si>
  <si>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</si>
  <si>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</si>
  <si>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</si>
  <si>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</si>
  <si>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</si>
  <si>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</si>
  <si>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</si>
  <si>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</si>
  <si>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</si>
  <si>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</si>
  <si>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</si>
  <si>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</si>
  <si>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</si>
  <si>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</si>
  <si>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</si>
  <si>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</si>
  <si>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</si>
  <si>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</si>
  <si>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</si>
  <si>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</si>
  <si>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</si>
  <si>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</si>
  <si>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</si>
  <si>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</si>
  <si>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</si>
  <si>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</si>
  <si>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</si>
  <si>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</si>
  <si>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</si>
  <si>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</si>
  <si>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</si>
  <si>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</si>
  <si>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</si>
  <si>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</si>
  <si>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</si>
  <si>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</si>
  <si>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</si>
  <si>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</si>
  <si>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</si>
  <si>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</si>
  <si>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</si>
  <si>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</si>
  <si>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</si>
  <si>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</si>
  <si>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</si>
  <si>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</si>
  <si>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</si>
  <si>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</si>
  <si>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</si>
  <si>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</si>
  <si>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</si>
  <si>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</si>
  <si>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</si>
  <si>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</si>
  <si>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</si>
  <si>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</si>
  <si>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</si>
  <si>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</si>
  <si>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</si>
  <si>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</si>
  <si>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</si>
  <si>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</si>
  <si>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</si>
  <si>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</si>
  <si>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</si>
  <si>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</si>
  <si>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</si>
  <si>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</si>
  <si>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</si>
  <si>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</si>
  <si>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</si>
  <si>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</si>
  <si>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</si>
  <si>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</si>
  <si>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</si>
  <si>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</si>
  <si>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</si>
  <si>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</si>
  <si>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</si>
  <si>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</si>
  <si>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</si>
  <si>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</si>
  <si>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</si>
  <si>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</si>
  <si>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</si>
  <si>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</si>
  <si>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</si>
  <si>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</si>
  <si>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</si>
  <si>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</si>
  <si>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</si>
  <si>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</si>
  <si>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</si>
  <si>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</si>
  <si>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</si>
  <si>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</si>
  <si>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</si>
  <si>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</si>
  <si>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</si>
  <si>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</si>
  <si>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</si>
  <si>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</si>
  <si>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</si>
  <si>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</si>
  <si>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</si>
  <si>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</si>
  <si>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</si>
  <si>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</si>
  <si>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</si>
  <si>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</si>
  <si>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</si>
  <si>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</si>
  <si>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</si>
  <si>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</si>
  <si>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</si>
  <si>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</si>
  <si>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</si>
  <si>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</si>
  <si>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</si>
  <si>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</si>
  <si>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</si>
  <si>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</si>
  <si>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</si>
  <si>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</si>
  <si>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</si>
  <si>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</si>
  <si>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</si>
  <si>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</si>
  <si>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</si>
  <si>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</si>
  <si>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</si>
  <si>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</si>
  <si>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</si>
  <si>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</si>
  <si>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</si>
  <si>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</si>
  <si>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</si>
  <si>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</si>
  <si>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</si>
  <si>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</si>
  <si>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</si>
  <si>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</si>
  <si>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</si>
  <si>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</si>
  <si>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</si>
  <si>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</si>
  <si>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</si>
  <si>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</si>
  <si>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</si>
  <si>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</si>
  <si>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</si>
  <si>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</si>
  <si>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</si>
  <si>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</si>
  <si>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</si>
  <si>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</si>
  <si>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</si>
  <si>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</si>
  <si>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</si>
  <si>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</si>
  <si>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</si>
  <si>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</si>
  <si>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</si>
  <si>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</si>
  <si>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</si>
  <si>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</si>
  <si>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</si>
  <si>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</si>
  <si>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</si>
  <si>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</si>
  <si>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</si>
  <si>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</si>
  <si>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</si>
  <si>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</si>
  <si>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</si>
  <si>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</si>
  <si>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</si>
  <si>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</si>
  <si>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</si>
  <si>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</si>
  <si>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</si>
  <si>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</si>
  <si>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</si>
  <si>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</si>
  <si>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</si>
  <si>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</si>
  <si>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</si>
  <si>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</si>
  <si>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</si>
  <si>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</si>
  <si>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</si>
  <si>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</si>
  <si>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</si>
  <si>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</si>
  <si>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</si>
  <si>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</si>
  <si>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</si>
  <si>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</si>
  <si>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</si>
  <si>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</si>
  <si>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</si>
  <si>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</si>
  <si>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</si>
  <si>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</si>
  <si>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</si>
  <si>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</si>
  <si>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</si>
  <si>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</si>
  <si>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</si>
  <si>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</si>
  <si>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</si>
  <si>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</si>
  <si>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</si>
  <si>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</si>
  <si>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</si>
  <si>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</si>
  <si>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</si>
  <si>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</si>
  <si>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</si>
  <si>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</si>
  <si>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</si>
  <si>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</si>
  <si>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</si>
  <si>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</si>
  <si>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</si>
  <si>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</si>
  <si>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</si>
  <si>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</si>
  <si>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</si>
  <si>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</si>
  <si>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</si>
  <si>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</si>
  <si>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</si>
  <si>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</si>
  <si>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</si>
  <si>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</si>
  <si>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</si>
  <si>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</si>
  <si>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</si>
  <si>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</si>
  <si>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</si>
  <si>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</si>
  <si>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</si>
  <si>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</si>
  <si>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</si>
  <si>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</si>
  <si>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</si>
  <si>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</si>
  <si>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</si>
  <si>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</si>
  <si>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</si>
  <si>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</si>
  <si>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</si>
  <si>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</si>
  <si>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</si>
  <si>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</si>
  <si>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</si>
  <si>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</si>
  <si>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</si>
  <si>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</si>
  <si>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</si>
  <si>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</si>
  <si>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</si>
  <si>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</si>
  <si>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</si>
  <si>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</si>
  <si>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</si>
  <si>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</si>
  <si>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</si>
  <si>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</si>
  <si>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</si>
  <si>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</si>
  <si>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</si>
  <si>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</si>
  <si>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</si>
  <si>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</si>
  <si>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</si>
  <si>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</si>
  <si>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</si>
  <si>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</si>
  <si>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</si>
  <si>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</si>
  <si>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</si>
  <si>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</si>
  <si>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</si>
  <si>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</si>
  <si>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</si>
  <si>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</si>
  <si>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</si>
  <si>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</si>
  <si>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</si>
  <si>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</si>
  <si>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</si>
  <si>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</si>
  <si>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</si>
  <si>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</si>
  <si>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</si>
  <si>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</si>
  <si>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</si>
  <si>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</si>
  <si>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</si>
  <si>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</si>
  <si>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</si>
  <si>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</si>
  <si>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</si>
  <si>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</si>
  <si>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</si>
  <si>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</si>
  <si>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</si>
  <si>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</si>
  <si>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</si>
  <si>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</si>
  <si>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</si>
  <si>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</si>
  <si>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</si>
  <si>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</si>
  <si>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</si>
  <si>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</si>
  <si>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</si>
  <si>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</si>
  <si>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</si>
  <si>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</si>
  <si>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</si>
  <si>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</si>
  <si>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</si>
  <si>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</si>
  <si>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</si>
  <si>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</si>
  <si>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</si>
  <si>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</si>
  <si>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</si>
  <si>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</si>
  <si>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</si>
  <si>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</si>
  <si>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</si>
  <si>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</si>
  <si>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</si>
  <si>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</si>
  <si>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</si>
  <si>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</si>
  <si>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</si>
  <si>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</si>
  <si>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</si>
  <si>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</si>
  <si>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</si>
  <si>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</si>
  <si>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</si>
  <si>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</si>
  <si>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</si>
  <si>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</si>
  <si>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</si>
  <si>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</si>
  <si>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</si>
  <si>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</si>
  <si>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</si>
  <si>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</si>
  <si>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</si>
  <si>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</si>
  <si>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</si>
  <si>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</si>
  <si>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</si>
  <si>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</si>
  <si>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</si>
  <si>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</si>
  <si>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</si>
  <si>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</si>
  <si>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</si>
  <si>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</si>
  <si>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</si>
  <si>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</si>
  <si>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</si>
  <si>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</si>
  <si>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</si>
  <si>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</si>
  <si>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</si>
  <si>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</si>
  <si>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</si>
  <si>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</si>
  <si>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</si>
  <si>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</si>
  <si>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</si>
  <si>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</si>
  <si>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</si>
  <si>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</si>
  <si>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</si>
  <si>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</si>
  <si>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</si>
  <si>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</si>
  <si>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</si>
  <si>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</si>
  <si>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</si>
  <si>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</si>
  <si>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</si>
  <si>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</si>
  <si>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</si>
  <si>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</si>
  <si>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</si>
  <si>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</si>
  <si>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</si>
  <si>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</si>
  <si>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</si>
  <si>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</si>
  <si>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</si>
  <si>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</si>
  <si>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</si>
  <si>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</si>
  <si>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</si>
  <si>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</si>
  <si>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</si>
  <si>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</si>
  <si>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</si>
  <si>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</si>
  <si>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</si>
  <si>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</si>
  <si>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</si>
  <si>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</si>
  <si>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</si>
  <si>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</si>
  <si>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</si>
  <si>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</si>
  <si>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</si>
  <si>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</si>
  <si>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</si>
  <si>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</si>
  <si>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</si>
  <si>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</si>
  <si>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</si>
  <si>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</si>
  <si>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</si>
  <si>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</si>
  <si>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</si>
  <si>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</si>
  <si>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</si>
  <si>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</si>
  <si>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</si>
  <si>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</si>
  <si>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</si>
  <si>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</si>
  <si>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</si>
  <si>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</si>
  <si>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</si>
  <si>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</si>
  <si>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</si>
  <si>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</si>
  <si>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</si>
  <si>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</si>
  <si>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</si>
  <si>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</si>
  <si>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</si>
  <si>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</si>
  <si>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</si>
  <si>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</si>
  <si>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</si>
  <si>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</si>
  <si>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</si>
  <si>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</si>
  <si>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</si>
  <si>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</si>
  <si>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</si>
  <si>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</si>
  <si>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</si>
  <si>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</si>
  <si>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</si>
  <si>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</si>
  <si>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</si>
  <si>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</si>
  <si>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</si>
  <si>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</si>
  <si>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</si>
  <si>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</si>
  <si>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</si>
  <si>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</si>
  <si>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</si>
  <si>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</si>
  <si>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</si>
  <si>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</si>
  <si>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</si>
  <si>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</si>
  <si>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</si>
  <si>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</si>
  <si>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</si>
  <si>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</si>
  <si>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</si>
  <si>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</si>
  <si>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</si>
  <si>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</si>
  <si>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</si>
  <si>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</si>
  <si>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</si>
  <si>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</si>
  <si>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</si>
  <si>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</si>
  <si>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</si>
  <si>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</si>
  <si>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</si>
  <si>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</si>
  <si>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</si>
  <si>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</si>
  <si>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</si>
  <si>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</si>
  <si>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</si>
  <si>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</si>
  <si>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</si>
  <si>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</si>
  <si>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</si>
  <si>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</si>
  <si>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</si>
  <si>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</si>
  <si>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</si>
  <si>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</si>
  <si>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</si>
  <si>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</si>
  <si>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</si>
  <si>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</si>
  <si>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</si>
  <si>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</si>
  <si>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</si>
  <si>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</si>
  <si>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</si>
  <si>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</si>
  <si>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</si>
  <si>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</si>
  <si>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</si>
  <si>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</si>
  <si>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</si>
  <si>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</si>
  <si>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</si>
  <si>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</si>
  <si>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</si>
  <si>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</si>
  <si>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</si>
  <si>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</si>
  <si>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</si>
  <si>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</si>
  <si>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</si>
  <si>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</si>
  <si>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</si>
  <si>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</si>
  <si>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</si>
  <si>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</si>
  <si>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</si>
  <si>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</si>
  <si>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</si>
  <si>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</si>
  <si>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</si>
  <si>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</si>
  <si>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</si>
  <si>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</si>
  <si>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</si>
  <si>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</si>
  <si>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</si>
  <si>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</si>
  <si>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</si>
  <si>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</si>
  <si>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</si>
  <si>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</si>
  <si>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</si>
  <si>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</si>
  <si>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</si>
  <si>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</si>
  <si>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</si>
  <si>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</si>
  <si>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</si>
  <si>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</si>
  <si>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</si>
  <si>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</si>
  <si>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</si>
  <si>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</si>
  <si>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</si>
  <si>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</si>
  <si>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</si>
  <si>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</si>
  <si>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</si>
  <si>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</si>
  <si>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</si>
  <si>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</si>
  <si>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</si>
  <si>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</si>
  <si>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</si>
  <si>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</si>
  <si>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</si>
  <si>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</si>
  <si>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</si>
  <si>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</si>
  <si>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</si>
  <si>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</si>
  <si>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</si>
  <si>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</si>
  <si>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</si>
  <si>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</si>
  <si>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</si>
  <si>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</si>
  <si>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</si>
  <si>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</si>
  <si>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</si>
  <si>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</si>
  <si>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</si>
  <si>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</si>
  <si>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</si>
  <si>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</si>
  <si>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</si>
  <si>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</si>
  <si>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</si>
  <si>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</si>
  <si>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</si>
  <si>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</si>
  <si>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</si>
  <si>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</si>
  <si>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</si>
  <si>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</si>
  <si>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</si>
  <si>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</si>
  <si>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</si>
  <si>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</si>
  <si>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</si>
  <si>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</si>
  <si>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</si>
  <si>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</si>
  <si>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</si>
  <si>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</si>
  <si>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</si>
  <si>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</si>
  <si>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</si>
  <si>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</si>
  <si>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</si>
  <si>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</si>
  <si>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</si>
  <si>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</si>
  <si>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</si>
  <si>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</si>
  <si>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</si>
  <si>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</si>
  <si>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</si>
  <si>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</si>
  <si>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</si>
  <si>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</si>
  <si>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</si>
  <si>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</si>
  <si>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</si>
  <si>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</si>
  <si>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</si>
  <si>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</si>
  <si>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</si>
  <si>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</si>
  <si>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</si>
  <si>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</si>
  <si>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</si>
  <si>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</si>
  <si>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</si>
  <si>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</si>
  <si>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</si>
  <si>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</si>
  <si>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</si>
  <si>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</si>
  <si>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</si>
  <si>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</si>
  <si>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</si>
  <si>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</si>
  <si>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</si>
  <si>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</si>
  <si>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</si>
  <si>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</si>
  <si>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</si>
  <si>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</si>
  <si>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</si>
  <si>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</si>
  <si>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</si>
  <si>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</si>
  <si>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</si>
  <si>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</si>
  <si>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</si>
  <si>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</si>
  <si>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</si>
  <si>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</si>
  <si>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</si>
  <si>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</si>
  <si>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</si>
  <si>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</si>
  <si>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</si>
  <si>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</si>
  <si>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</si>
  <si>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</si>
  <si>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</si>
  <si>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</si>
  <si>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</si>
  <si>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</si>
  <si>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</si>
  <si>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</si>
  <si>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</si>
  <si>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</si>
  <si>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</si>
  <si>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</si>
  <si>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</si>
  <si>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</si>
  <si>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</si>
  <si>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</si>
  <si>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</si>
  <si>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</si>
  <si>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</si>
  <si>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</si>
  <si>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</si>
  <si>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</si>
  <si>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</si>
  <si>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</si>
  <si>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</si>
  <si>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</si>
  <si>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</si>
  <si>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</si>
  <si>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</si>
  <si>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</si>
  <si>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</si>
  <si>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</si>
  <si>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</si>
  <si>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</si>
  <si>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</si>
  <si>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</si>
  <si>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</si>
  <si>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</si>
  <si>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</si>
  <si>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</si>
  <si>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</si>
  <si>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</si>
  <si>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</si>
  <si>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</si>
  <si>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</si>
  <si>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</si>
  <si>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</si>
  <si>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</si>
  <si>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</si>
  <si>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</si>
  <si>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</si>
  <si>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</si>
  <si>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</si>
  <si>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</si>
  <si>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</si>
  <si>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</si>
  <si>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</si>
  <si>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</si>
  <si>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</si>
  <si>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</si>
  <si>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</si>
  <si>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</si>
  <si>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</si>
  <si>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</si>
  <si>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</si>
  <si>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</si>
  <si>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</si>
  <si>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</si>
  <si>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</si>
  <si>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</si>
  <si>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</si>
  <si>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</si>
  <si>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</si>
  <si>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</si>
  <si>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</si>
  <si>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</si>
  <si>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</si>
  <si>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</si>
  <si>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</si>
  <si>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</si>
  <si>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</si>
  <si>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</si>
  <si>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</si>
  <si>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</si>
  <si>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</si>
  <si>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</si>
  <si>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</si>
  <si>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</si>
  <si>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</si>
  <si>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</si>
  <si>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</si>
  <si>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</si>
  <si>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</si>
  <si>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</si>
  <si>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</si>
  <si>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</si>
  <si>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</si>
  <si>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</si>
  <si>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</si>
  <si>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</si>
  <si>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</si>
  <si>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</si>
  <si>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</si>
  <si>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</si>
  <si>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</si>
  <si>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</si>
  <si>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</si>
  <si>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</si>
  <si>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</si>
  <si>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</si>
  <si>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</si>
  <si>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</si>
  <si>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</si>
  <si>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</si>
  <si>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</si>
  <si>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</si>
  <si>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</si>
  <si>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</si>
  <si>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</si>
  <si>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</si>
  <si>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</si>
  <si>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</si>
  <si>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</si>
  <si>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</si>
  <si>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</si>
  <si>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</si>
  <si>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</si>
  <si>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</si>
  <si>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</si>
  <si>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</si>
  <si>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</si>
  <si>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</si>
  <si>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</si>
  <si>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</si>
  <si>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</si>
  <si>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</si>
  <si>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</si>
  <si>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</si>
  <si>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</si>
  <si>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</si>
  <si>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</si>
  <si>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</si>
  <si>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</si>
  <si>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</si>
  <si>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</si>
  <si>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</si>
  <si>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</si>
  <si>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</si>
  <si>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</si>
  <si>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</si>
  <si>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</si>
  <si>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</si>
  <si>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</si>
  <si>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</si>
  <si>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</si>
  <si>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</si>
  <si>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</si>
  <si>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</si>
  <si>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</si>
  <si>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</si>
  <si>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</si>
  <si>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</si>
  <si>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</si>
  <si>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</si>
  <si>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</si>
  <si>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</si>
  <si>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</si>
  <si>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</si>
  <si>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</si>
  <si>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</si>
  <si>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</si>
  <si>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</si>
  <si>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</si>
  <si>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</si>
  <si>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</si>
  <si>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</si>
  <si>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</si>
  <si>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</si>
  <si>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</si>
  <si>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</si>
  <si>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</si>
  <si>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</si>
  <si>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</si>
  <si>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</si>
  <si>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</si>
  <si>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</si>
  <si>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</si>
  <si>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</si>
  <si>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</si>
  <si>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</si>
  <si>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</si>
  <si>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</si>
  <si>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</si>
  <si>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</si>
  <si>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</si>
  <si>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</si>
  <si>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</si>
  <si>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</si>
  <si>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</si>
  <si>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</si>
  <si>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</si>
  <si>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</si>
  <si>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</si>
  <si>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</si>
  <si>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</si>
  <si>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</si>
  <si>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</si>
  <si>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</si>
  <si>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</si>
  <si>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</si>
  <si>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</si>
  <si>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</si>
  <si>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</si>
  <si>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</si>
  <si>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</si>
  <si>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</si>
  <si>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</si>
  <si>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</si>
  <si>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</si>
  <si>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</si>
  <si>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</si>
  <si>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</si>
  <si>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</si>
  <si>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</si>
  <si>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</si>
  <si>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</si>
  <si>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</si>
  <si>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</si>
  <si>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</si>
  <si>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</si>
  <si>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</si>
  <si>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</si>
  <si>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</si>
  <si>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</si>
  <si>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</si>
  <si>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</si>
  <si>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</si>
  <si>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</si>
  <si>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</si>
  <si>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</si>
  <si>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</si>
  <si>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</si>
  <si>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</si>
  <si>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</si>
  <si>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</si>
  <si>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</si>
  <si>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</si>
  <si>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</si>
  <si>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</si>
  <si>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</si>
  <si>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</si>
  <si>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</si>
  <si>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</si>
  <si>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</si>
  <si>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</si>
  <si>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</si>
  <si>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</si>
  <si>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</si>
  <si>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</si>
  <si>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</si>
  <si>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</si>
  <si>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</si>
  <si>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</si>
  <si>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</si>
  <si>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</si>
  <si>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</si>
  <si>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</si>
  <si>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</si>
  <si>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</si>
  <si>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</si>
  <si>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</si>
  <si>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</si>
  <si>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</si>
  <si>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</si>
  <si>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</si>
  <si>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</si>
  <si>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</si>
  <si>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</si>
  <si>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</si>
  <si>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</si>
  <si>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</si>
  <si>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</si>
  <si>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</si>
  <si>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</si>
  <si>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</si>
  <si>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</si>
  <si>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</si>
  <si>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</si>
  <si>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</si>
  <si>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</si>
  <si>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</si>
  <si>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</si>
  <si>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</si>
  <si>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</si>
  <si>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</si>
  <si>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</si>
  <si>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</si>
  <si>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</si>
  <si>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</si>
  <si>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</si>
  <si>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</si>
  <si>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</si>
  <si>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</si>
  <si>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</si>
  <si>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</si>
  <si>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</si>
  <si>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</si>
  <si>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</si>
  <si>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</si>
  <si>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</si>
  <si>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</si>
  <si>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</si>
  <si>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</si>
  <si>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</si>
  <si>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</si>
  <si>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</si>
  <si>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</si>
  <si>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</si>
  <si>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</si>
  <si>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</si>
  <si>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</si>
  <si>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</si>
  <si>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</si>
  <si>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</si>
  <si>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</si>
  <si>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</si>
  <si>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</si>
  <si>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</si>
  <si>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</si>
  <si>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</si>
  <si>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</si>
  <si>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</si>
  <si>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</si>
  <si>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</si>
  <si>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</si>
  <si>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</si>
  <si>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</si>
  <si>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</si>
  <si>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</si>
  <si>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</si>
  <si>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</si>
  <si>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</si>
  <si>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</si>
  <si>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</si>
  <si>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</si>
  <si>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</si>
  <si>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</si>
  <si>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</si>
  <si>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</si>
  <si>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</si>
  <si>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</si>
  <si>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</si>
  <si>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</si>
  <si>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</si>
  <si>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</si>
  <si>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</si>
  <si>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</si>
  <si>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</si>
  <si>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</si>
  <si>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</si>
  <si>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</si>
  <si>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</si>
  <si>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</si>
  <si>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</si>
  <si>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</si>
  <si>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</si>
  <si>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</si>
  <si>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</si>
  <si>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</si>
  <si>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</si>
  <si>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</si>
  <si>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</si>
  <si>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</si>
  <si>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</si>
  <si>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</si>
  <si>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</si>
  <si>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</si>
  <si>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</si>
  <si>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</si>
  <si>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</si>
  <si>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</si>
  <si>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</si>
  <si>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</si>
  <si>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</si>
  <si>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</si>
  <si>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</si>
  <si>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</si>
  <si>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</si>
  <si>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</si>
  <si>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</si>
  <si>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</si>
  <si>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</si>
  <si>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</si>
  <si>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</si>
  <si>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</si>
  <si>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</si>
  <si>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</si>
  <si>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</si>
  <si>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</si>
  <si>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</si>
  <si>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</si>
  <si>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</si>
  <si>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</si>
  <si>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</si>
  <si>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</si>
  <si>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</si>
  <si>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</si>
  <si>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</si>
  <si>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</si>
  <si>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</si>
  <si>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</si>
  <si>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</si>
  <si>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</si>
  <si>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</si>
  <si>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</si>
  <si>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</si>
  <si>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</si>
  <si>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</si>
  <si>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</si>
  <si>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</si>
  <si>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</si>
  <si>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</si>
  <si>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</si>
  <si>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</si>
  <si>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</si>
  <si>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</si>
  <si>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</si>
  <si>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</si>
  <si>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</si>
  <si>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</si>
  <si>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</si>
  <si>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</si>
  <si>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</si>
  <si>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</si>
  <si>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</si>
  <si>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</si>
  <si>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</si>
  <si>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</si>
  <si>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</si>
  <si>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</si>
  <si>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</si>
  <si>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</si>
  <si>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</si>
  <si>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</si>
  <si>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</si>
  <si>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</si>
  <si>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</si>
  <si>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</si>
  <si>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</si>
  <si>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</si>
  <si>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</si>
  <si>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</si>
  <si>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</si>
  <si>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</si>
  <si>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</si>
  <si>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</si>
  <si>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</si>
  <si>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</si>
  <si>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</si>
  <si>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</si>
  <si>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</si>
  <si>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</si>
  <si>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</si>
  <si>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</si>
  <si>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</si>
  <si>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</si>
  <si>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</si>
  <si>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</si>
  <si>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</si>
  <si>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</si>
  <si>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</si>
  <si>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</si>
  <si>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</si>
  <si>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</si>
  <si>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</si>
  <si>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</si>
  <si>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</si>
  <si>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</si>
  <si>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</si>
  <si>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</si>
  <si>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</si>
  <si>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</si>
  <si>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</si>
  <si>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</si>
  <si>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</si>
  <si>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</si>
  <si>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</si>
  <si>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</si>
  <si>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</si>
  <si>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</si>
  <si>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</si>
  <si>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</si>
  <si>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</si>
  <si>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</si>
  <si>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</si>
  <si>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</si>
  <si>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</si>
  <si>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</si>
  <si>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</si>
  <si>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</si>
  <si>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</si>
  <si>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</si>
  <si>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</si>
  <si>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</si>
  <si>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</si>
  <si>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</si>
  <si>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</si>
  <si>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</si>
  <si>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</si>
  <si>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</si>
  <si>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</si>
  <si>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</si>
  <si>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</si>
  <si>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</si>
  <si>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</si>
  <si>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</si>
  <si>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</si>
  <si>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</si>
  <si>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</si>
  <si>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</si>
  <si>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</si>
  <si>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</si>
  <si>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</si>
  <si>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</si>
  <si>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</si>
  <si>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</si>
  <si>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</si>
  <si>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</si>
  <si>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</si>
  <si>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</si>
  <si>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</si>
  <si>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</si>
  <si>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</si>
  <si>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</si>
  <si>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</si>
  <si>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</si>
  <si>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</si>
  <si>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</si>
  <si>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</si>
  <si>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</si>
  <si>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</si>
  <si>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</si>
  <si>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</si>
  <si>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</si>
  <si>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</si>
  <si>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</si>
  <si>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</si>
  <si>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</si>
  <si>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</si>
  <si>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</si>
  <si>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</si>
  <si>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</si>
  <si>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</si>
  <si>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</si>
  <si>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</si>
  <si>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</si>
  <si>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</si>
  <si>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</si>
  <si>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</si>
  <si>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</si>
  <si>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</si>
  <si>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</si>
  <si>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</si>
  <si>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</si>
  <si>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</si>
  <si>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</si>
  <si>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</si>
  <si>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</si>
  <si>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</si>
  <si>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</si>
  <si>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</si>
  <si>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</si>
  <si>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</si>
  <si>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</si>
  <si>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</si>
  <si>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</si>
  <si>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</si>
  <si>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</si>
  <si>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</si>
  <si>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</si>
  <si>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</si>
  <si>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</si>
  <si>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</si>
  <si>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</si>
  <si>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</si>
  <si>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</si>
  <si>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</si>
  <si>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</si>
  <si>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</si>
  <si>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</si>
  <si>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</si>
  <si>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</si>
  <si>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</si>
  <si>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</si>
  <si>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</si>
  <si>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</si>
  <si>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</si>
  <si>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</si>
  <si>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</si>
  <si>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</si>
  <si>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</si>
  <si>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</si>
  <si>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</si>
  <si>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</si>
  <si>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</si>
  <si>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</si>
  <si>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</si>
  <si>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</si>
  <si>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</si>
  <si>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</si>
  <si>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</si>
  <si>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</si>
  <si>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</si>
  <si>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</si>
  <si>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</si>
  <si>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</si>
  <si>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</si>
  <si>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</si>
  <si>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</si>
  <si>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</si>
  <si>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</si>
  <si>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</si>
  <si>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</si>
  <si>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</si>
  <si>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</si>
  <si>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</si>
  <si>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</si>
  <si>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</si>
  <si>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</si>
  <si>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</si>
  <si>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</si>
  <si>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</si>
  <si>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</si>
  <si>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</si>
  <si>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</si>
  <si>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</si>
  <si>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</si>
  <si>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</si>
  <si>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</si>
  <si>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</si>
  <si>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</si>
  <si>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</si>
  <si>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</si>
  <si>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</si>
  <si>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</si>
  <si>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</si>
  <si>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</si>
  <si>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</si>
  <si>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</si>
  <si>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</si>
  <si>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</si>
  <si>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</si>
  <si>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</si>
  <si>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</si>
  <si>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</si>
  <si>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</si>
  <si>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</si>
  <si>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</si>
  <si>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</si>
  <si>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</si>
  <si>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</si>
  <si>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</si>
  <si>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</si>
  <si>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</si>
  <si>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</si>
  <si>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</si>
  <si>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</si>
  <si>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</si>
  <si>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</si>
  <si>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</si>
  <si>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</si>
  <si>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</si>
  <si>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</si>
  <si>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</si>
  <si>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</si>
  <si>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</si>
  <si>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</si>
  <si>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</si>
  <si>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</si>
  <si>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</si>
  <si>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</si>
  <si>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</si>
  <si>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</si>
  <si>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</si>
  <si>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</si>
  <si>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</si>
  <si>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</si>
  <si>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</si>
  <si>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</si>
  <si>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</si>
  <si>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</si>
  <si>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</si>
  <si>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</si>
  <si>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</si>
  <si>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</si>
  <si>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</si>
  <si>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</si>
  <si>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</si>
  <si>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</si>
  <si>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</si>
  <si>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</si>
  <si>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</si>
  <si>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</si>
  <si>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</si>
  <si>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</si>
  <si>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</si>
  <si>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</si>
  <si>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</si>
  <si>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</si>
  <si>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</si>
  <si>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</si>
  <si>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</si>
  <si>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</si>
  <si>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</si>
  <si>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</si>
  <si>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</si>
  <si>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</si>
  <si>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</si>
  <si>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</si>
  <si>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</si>
  <si>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</si>
  <si>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</si>
  <si>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</si>
  <si>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</si>
  <si>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</si>
  <si>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</si>
  <si>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</si>
  <si>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</si>
  <si>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</si>
  <si>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</si>
  <si>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</si>
  <si>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</si>
  <si>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</si>
  <si>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</si>
  <si>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</si>
  <si>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</si>
  <si>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</si>
  <si>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</si>
  <si>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</si>
  <si>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</si>
  <si>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</si>
  <si>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</si>
  <si>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</si>
  <si>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</si>
  <si>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</si>
  <si>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</si>
  <si>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</si>
  <si>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</si>
  <si>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</si>
  <si>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</si>
  <si>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</si>
  <si>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</si>
  <si>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</si>
  <si>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</si>
  <si>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</si>
  <si>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</si>
  <si>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</si>
  <si>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</si>
  <si>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</si>
  <si>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</si>
  <si>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</si>
  <si>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</si>
  <si>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</si>
  <si>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</si>
  <si>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</si>
  <si>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</si>
  <si>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</si>
  <si>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</si>
  <si>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</si>
  <si>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</si>
  <si>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</si>
  <si>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</si>
  <si>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</si>
  <si>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</si>
  <si>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</si>
  <si>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</si>
  <si>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</si>
  <si>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</si>
  <si>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</si>
  <si>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</si>
  <si>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</si>
  <si>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</si>
  <si>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</si>
  <si>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</si>
  <si>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</si>
  <si>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</si>
  <si>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</si>
  <si>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</si>
  <si>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</si>
  <si>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</si>
  <si>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</si>
  <si>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</si>
  <si>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</si>
  <si>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</si>
  <si>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</si>
  <si>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</si>
  <si>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</si>
  <si>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</si>
  <si>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</si>
  <si>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</si>
  <si>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</si>
  <si>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</si>
  <si>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</si>
  <si>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</si>
  <si>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</si>
  <si>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</si>
  <si>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</si>
  <si>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</si>
  <si>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</si>
  <si>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</si>
  <si>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</si>
  <si>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</si>
  <si>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</si>
  <si>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</si>
  <si>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</si>
  <si>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</si>
  <si>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</si>
  <si>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</si>
  <si>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</si>
  <si>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</si>
  <si>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</si>
  <si>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</si>
  <si>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</si>
  <si>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</si>
  <si>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</si>
  <si>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</si>
  <si>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</si>
  <si>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</si>
  <si>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</si>
  <si>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</si>
  <si>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</si>
  <si>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</si>
  <si>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</si>
  <si>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</si>
  <si>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</si>
  <si>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</si>
  <si>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</si>
  <si>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</si>
  <si>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</si>
  <si>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</si>
  <si>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</si>
  <si>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</si>
  <si>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</si>
  <si>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</si>
  <si>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</si>
  <si>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</si>
  <si>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</si>
  <si>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</si>
  <si>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</si>
  <si>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</si>
  <si>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</si>
  <si>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</si>
  <si>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</si>
  <si>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</si>
  <si>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</si>
  <si>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</si>
  <si>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</si>
  <si>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</si>
  <si>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</si>
  <si>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</si>
  <si>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</si>
  <si>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</si>
  <si>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</si>
  <si>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</si>
  <si>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</si>
  <si>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</si>
  <si>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</si>
  <si>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</si>
  <si>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</si>
  <si>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</si>
  <si>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</si>
  <si>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</si>
  <si>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</si>
  <si>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</si>
  <si>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</si>
  <si>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</si>
  <si>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</si>
  <si>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</si>
  <si>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</si>
  <si>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</si>
  <si>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</si>
  <si>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</si>
  <si>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</si>
  <si>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</si>
  <si>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</si>
  <si>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</si>
  <si>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</si>
  <si>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</si>
  <si>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</si>
  <si>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</si>
  <si>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</si>
  <si>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</si>
  <si>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</si>
  <si>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</si>
  <si>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</si>
  <si>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</si>
  <si>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</si>
  <si>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</si>
  <si>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</si>
  <si>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</si>
  <si>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</si>
  <si>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</si>
  <si>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</si>
  <si>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</si>
  <si>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</si>
  <si>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</si>
  <si>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</si>
  <si>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</si>
  <si>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</si>
  <si>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</si>
  <si>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</si>
  <si>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</si>
  <si>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</si>
  <si>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</si>
  <si>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</si>
  <si>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</si>
  <si>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</si>
  <si>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</si>
  <si>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</si>
  <si>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</si>
  <si>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</si>
  <si>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</si>
  <si>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</si>
  <si>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</si>
  <si>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</si>
  <si>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</si>
  <si>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</si>
  <si>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</si>
  <si>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</si>
  <si>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</si>
  <si>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</si>
  <si>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</si>
  <si>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</si>
  <si>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</si>
  <si>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</si>
  <si>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</si>
  <si>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</si>
  <si>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</si>
  <si>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</si>
  <si>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</si>
  <si>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</si>
  <si>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</si>
  <si>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</si>
  <si>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</si>
  <si>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</si>
  <si>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</si>
  <si>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</si>
  <si>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</si>
  <si>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</si>
  <si>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</si>
  <si>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</si>
  <si>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</si>
  <si>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</si>
  <si>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</si>
  <si>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</si>
  <si>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</si>
  <si>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</si>
  <si>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</si>
  <si>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</si>
  <si>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</si>
  <si>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</si>
  <si>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</si>
  <si>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</si>
  <si>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</si>
  <si>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</si>
  <si>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</si>
  <si>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</si>
  <si>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</si>
  <si>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</si>
  <si>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</si>
  <si>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</si>
  <si>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</si>
  <si>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</si>
  <si>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</si>
  <si>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</si>
  <si>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</si>
  <si>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</si>
  <si>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</si>
  <si>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</si>
  <si>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</si>
  <si>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</si>
  <si>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</si>
  <si>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</si>
  <si>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</si>
  <si>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</si>
  <si>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</si>
  <si>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</si>
  <si>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</si>
  <si>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</si>
  <si>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</si>
  <si>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</si>
  <si>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</si>
  <si>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</si>
  <si>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</si>
  <si>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</si>
  <si>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</si>
  <si>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</si>
  <si>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</si>
  <si>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</si>
  <si>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</si>
  <si>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</si>
  <si>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</si>
  <si>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</si>
  <si>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</si>
  <si>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</si>
  <si>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</si>
  <si>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</si>
  <si>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</si>
  <si>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</si>
  <si>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</si>
  <si>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</si>
  <si>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</si>
  <si>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</si>
  <si>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</si>
  <si>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</si>
  <si>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</si>
  <si>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</si>
  <si>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</si>
  <si>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</si>
  <si>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</si>
  <si>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</si>
  <si>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</si>
  <si>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</si>
  <si>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</si>
  <si>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</si>
  <si>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</si>
  <si>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</si>
  <si>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</si>
  <si>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</si>
  <si>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</si>
  <si>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</si>
  <si>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</si>
  <si>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</si>
  <si>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</si>
  <si>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</si>
  <si>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</si>
  <si>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</si>
  <si>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</si>
  <si>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</si>
  <si>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</si>
  <si>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</si>
  <si>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</si>
  <si>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</si>
  <si>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</si>
  <si>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</si>
  <si>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</si>
  <si>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</si>
  <si>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</si>
  <si>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</si>
  <si>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</si>
  <si>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</si>
  <si>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</si>
  <si>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</si>
  <si>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</si>
  <si>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</si>
  <si>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</si>
  <si>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</si>
  <si>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</si>
  <si>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</si>
  <si>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</si>
  <si>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</si>
  <si>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</si>
  <si>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</si>
  <si>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</si>
  <si>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</si>
  <si>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</si>
  <si>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</si>
  <si>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</si>
  <si>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</si>
  <si>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</si>
  <si>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</si>
  <si>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</si>
  <si>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</si>
  <si>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</si>
  <si>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</si>
  <si>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</si>
  <si>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</si>
  <si>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</si>
  <si>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</si>
  <si>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</si>
  <si>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</si>
  <si>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</si>
  <si>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</si>
  <si>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</si>
  <si>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</si>
  <si>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</si>
  <si>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</si>
  <si>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</si>
  <si>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</si>
  <si>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</si>
  <si>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</si>
  <si>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</si>
  <si>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</si>
  <si>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</si>
  <si>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</si>
  <si>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</si>
  <si>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</si>
  <si>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</si>
  <si>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</si>
  <si>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</si>
  <si>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</si>
  <si>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</si>
  <si>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</si>
  <si>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</si>
  <si>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</si>
  <si>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</si>
  <si>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</si>
  <si>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</si>
  <si>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</si>
  <si>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</si>
  <si>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</si>
  <si>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</si>
  <si>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</si>
  <si>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</si>
  <si>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</si>
  <si>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</si>
  <si>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</si>
  <si>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</si>
  <si>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</si>
  <si>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</si>
  <si>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</si>
  <si>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</si>
  <si>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</si>
  <si>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</si>
  <si>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</si>
  <si>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</si>
  <si>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</si>
  <si>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</si>
  <si>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</si>
  <si>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</si>
  <si>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</si>
  <si>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</si>
  <si>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</si>
  <si>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</si>
  <si>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</si>
  <si>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</si>
  <si>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</si>
  <si>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</si>
  <si>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</si>
  <si>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</si>
  <si>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</si>
  <si>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</si>
  <si>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</si>
  <si>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</si>
  <si>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</si>
  <si>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</si>
  <si>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</si>
  <si>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</si>
  <si>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</si>
  <si>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</si>
  <si>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</si>
  <si>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</si>
  <si>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</si>
  <si>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</si>
  <si>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</si>
  <si>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</si>
  <si>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</si>
  <si>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</si>
  <si>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</si>
  <si>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</si>
  <si>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</si>
  <si>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</si>
  <si>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</si>
  <si>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</si>
  <si>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</si>
  <si>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</si>
  <si>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</si>
  <si>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</si>
  <si>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</si>
  <si>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</si>
  <si>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</si>
  <si>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</si>
  <si>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</si>
  <si>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</si>
  <si>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</si>
  <si>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</si>
  <si>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</si>
  <si>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</si>
  <si>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</si>
  <si>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</si>
  <si>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</si>
  <si>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</si>
  <si>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</si>
  <si>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</si>
  <si>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</si>
  <si>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</si>
  <si>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</si>
  <si>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</si>
  <si>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</si>
  <si>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</si>
  <si>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</si>
  <si>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</si>
  <si>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</si>
  <si>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</si>
  <si>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</si>
  <si>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</si>
  <si>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</si>
  <si>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</si>
  <si>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</si>
  <si>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</si>
  <si>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</si>
  <si>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</si>
  <si>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</si>
  <si>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</si>
  <si>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</si>
  <si>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</si>
  <si>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</si>
  <si>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</si>
  <si>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</si>
  <si>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</si>
  <si>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</si>
  <si>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</si>
  <si>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</si>
  <si>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</si>
  <si>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</si>
  <si>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</si>
  <si>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</si>
  <si>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</si>
  <si>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</si>
  <si>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</si>
  <si>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</si>
  <si>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</si>
  <si>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</si>
  <si>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</si>
  <si>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</si>
  <si>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</si>
  <si>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</si>
  <si>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</si>
  <si>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</si>
  <si>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</si>
  <si>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</si>
  <si>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</si>
  <si>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</si>
  <si>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</si>
  <si>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</si>
  <si>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</si>
  <si>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</si>
  <si>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</si>
  <si>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</si>
  <si>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</si>
  <si>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</si>
  <si>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</si>
  <si>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</si>
  <si>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</si>
  <si>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</si>
  <si>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</si>
  <si>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</si>
  <si>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</si>
  <si>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</si>
  <si>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</si>
  <si>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</si>
  <si>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</si>
  <si>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</si>
  <si>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</si>
  <si>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</si>
  <si>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</si>
  <si>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</si>
  <si>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</si>
  <si>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</si>
  <si>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</si>
  <si>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</si>
  <si>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</si>
  <si>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</si>
  <si>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</si>
  <si>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</si>
  <si>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</si>
  <si>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</si>
  <si>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</si>
  <si>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</si>
  <si>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</si>
  <si>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</si>
  <si>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</si>
  <si>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</si>
  <si>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</si>
  <si>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</si>
  <si>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</si>
  <si>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</si>
  <si>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</si>
  <si>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</si>
  <si>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</si>
  <si>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</si>
  <si>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</si>
  <si>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</si>
  <si>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</si>
  <si>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</si>
  <si>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</si>
  <si>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</si>
  <si>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</si>
  <si>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</si>
  <si>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</si>
  <si>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</si>
  <si>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</si>
  <si>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</si>
  <si>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</si>
  <si>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</si>
  <si>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</si>
  <si>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</si>
  <si>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</si>
  <si>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</si>
  <si>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</si>
  <si>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</si>
  <si>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</si>
  <si>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</si>
  <si>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</si>
  <si>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</si>
  <si>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</si>
  <si>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</si>
  <si>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</si>
  <si>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</si>
  <si>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</si>
  <si>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</si>
  <si>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</si>
  <si>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</si>
  <si>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</si>
  <si>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</si>
  <si>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</si>
  <si>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</si>
  <si>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</si>
  <si>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</si>
  <si>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</si>
  <si>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</si>
  <si>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</si>
  <si>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</si>
  <si>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</si>
  <si>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</si>
  <si>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</si>
  <si>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</si>
  <si>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</si>
  <si>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</si>
  <si>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</si>
  <si>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</si>
  <si>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</si>
  <si>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</si>
  <si>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</si>
  <si>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</si>
  <si>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</si>
  <si>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</si>
  <si>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</si>
  <si>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</si>
  <si>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</si>
  <si>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</si>
  <si>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</si>
  <si>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</si>
  <si>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</si>
  <si>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</si>
  <si>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</si>
  <si>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</si>
  <si>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</si>
  <si>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</si>
  <si>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</si>
  <si>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</si>
  <si>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</si>
  <si>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</si>
  <si>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</si>
  <si>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</si>
  <si>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</si>
  <si>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</si>
  <si>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</si>
  <si>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</si>
  <si>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</si>
  <si>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</si>
  <si>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</si>
  <si>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</si>
  <si>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</si>
  <si>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</si>
  <si>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</si>
  <si>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</si>
  <si>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</si>
  <si>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</si>
  <si>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</si>
  <si>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</si>
  <si>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</si>
  <si>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</si>
  <si>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</si>
  <si>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</si>
  <si>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</si>
  <si>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</si>
  <si>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</si>
  <si>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</si>
  <si>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</si>
  <si>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</si>
  <si>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</si>
  <si>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</si>
  <si>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</si>
  <si>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</si>
  <si>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</si>
  <si>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</si>
  <si>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</si>
  <si>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</si>
  <si>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</si>
  <si>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</si>
  <si>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</si>
  <si>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</si>
  <si>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</si>
  <si>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</si>
  <si>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</si>
  <si>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</si>
  <si>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</si>
  <si>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</si>
  <si>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</si>
  <si>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</si>
  <si>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</si>
  <si>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</si>
  <si>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</si>
  <si>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</si>
  <si>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</si>
  <si>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</si>
  <si>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</si>
  <si>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</si>
  <si>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</si>
  <si>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</si>
  <si>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</si>
  <si>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</si>
  <si>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</si>
  <si>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</si>
  <si>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</si>
  <si>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</si>
  <si>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</si>
  <si>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</si>
  <si>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</si>
  <si>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</si>
  <si>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</si>
  <si>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</si>
  <si>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</si>
  <si>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</si>
  <si>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</si>
  <si>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</si>
  <si>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</si>
  <si>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</si>
  <si>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</si>
  <si>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</si>
  <si>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</si>
  <si>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</si>
  <si>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</si>
  <si>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</si>
  <si>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</si>
  <si>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</si>
  <si>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</si>
  <si>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</si>
  <si>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</si>
  <si>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</si>
  <si>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</si>
  <si>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</si>
  <si>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</si>
  <si>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</si>
  <si>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</si>
  <si>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</si>
  <si>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</si>
  <si>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</si>
  <si>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</si>
  <si>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</si>
  <si>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</si>
  <si>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</si>
  <si>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</si>
  <si>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</si>
  <si>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</si>
  <si>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</si>
  <si>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</si>
  <si>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</si>
  <si>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</si>
  <si>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</si>
  <si>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</si>
  <si>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</si>
  <si>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</si>
  <si>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</si>
  <si>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</si>
  <si>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</si>
  <si>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</si>
  <si>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</si>
  <si>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</si>
  <si>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</si>
  <si>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</si>
  <si>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</si>
  <si>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</si>
  <si>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</si>
  <si>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</si>
  <si>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</si>
  <si>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</si>
  <si>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</si>
  <si>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</si>
  <si>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</si>
  <si>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</si>
  <si>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</si>
  <si>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</si>
  <si>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</si>
  <si>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</si>
  <si>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</si>
  <si>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</si>
  <si>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</si>
  <si>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</si>
  <si>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</si>
  <si>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</si>
  <si>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</si>
  <si>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</si>
  <si>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</si>
  <si>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</si>
  <si>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</si>
  <si>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</si>
  <si>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</si>
  <si>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</si>
  <si>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</si>
  <si>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</si>
  <si>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</si>
  <si>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</si>
  <si>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</si>
  <si>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</si>
  <si>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</si>
  <si>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</si>
  <si>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</si>
  <si>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</si>
  <si>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</si>
  <si>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</si>
  <si>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</si>
  <si>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</si>
  <si>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</si>
  <si>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</si>
  <si>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</si>
  <si>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</si>
  <si>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</si>
  <si>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</si>
  <si>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</si>
  <si>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</si>
  <si>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</si>
  <si>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</si>
  <si>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</si>
  <si>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</si>
  <si>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</si>
  <si>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</si>
  <si>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</si>
  <si>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</si>
  <si>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</si>
  <si>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</si>
  <si>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</si>
  <si>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</si>
  <si>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</si>
  <si>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</si>
  <si>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</si>
  <si>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</si>
  <si>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</si>
  <si>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</si>
  <si>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</si>
  <si>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</si>
  <si>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</si>
  <si>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</si>
  <si>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</si>
  <si>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</si>
  <si>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</si>
  <si>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</si>
  <si>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</si>
  <si>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</si>
  <si>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</si>
  <si>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</si>
  <si>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</si>
  <si>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</si>
  <si>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</si>
  <si>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</si>
  <si>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</si>
  <si>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</si>
  <si>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</si>
  <si>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</si>
  <si>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</si>
  <si>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</si>
  <si>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</si>
  <si>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</si>
  <si>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</si>
  <si>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</si>
  <si>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</si>
  <si>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</si>
  <si>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</si>
  <si>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</si>
  <si>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</si>
  <si>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</si>
  <si>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</si>
  <si>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</si>
  <si>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</si>
  <si>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</si>
  <si>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</si>
  <si>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</si>
  <si>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</si>
  <si>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</si>
  <si>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</si>
  <si>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</si>
  <si>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</si>
  <si>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</si>
  <si>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</si>
  <si>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</si>
  <si>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</si>
  <si>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</si>
  <si>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AT SITE </t>
  </si>
  <si>
    <t>PCM-20251125-00000901</t>
  </si>
  <si>
    <t xml:space="preserve">2025-11-25 10:54:37
</t>
  </si>
  <si>
    <t>40 MIN</t>
  </si>
  <si>
    <t xml:space="preserve"> no pcm </t>
  </si>
  <si>
    <t>ryd0933</t>
  </si>
  <si>
    <t xml:space="preserve">2025-11-25 11:14:29
</t>
  </si>
  <si>
    <t xml:space="preserve"> PCM-20250215-00000830 </t>
  </si>
  <si>
    <t>LTE site still down and  site located in aramco area access issue need special permission</t>
  </si>
  <si>
    <t>NO PCM</t>
  </si>
  <si>
    <t>150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</si>
  <si>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</si>
  <si>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</si>
  <si>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</si>
  <si>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</si>
  <si>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</si>
  <si>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</si>
  <si>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</si>
  <si>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</si>
  <si>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</si>
  <si>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</si>
  <si>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</si>
  <si>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</si>
  <si>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sceco NA and site located in main road and not applicable for PG</t>
  </si>
  <si>
    <t>PCM-20251125-00000931</t>
  </si>
  <si>
    <t xml:space="preserve">Scattered sites HAJ0391 &amp; HAJ0228 / EM team need 40 min for site HAJ0391 </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</si>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</sst>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7" dataDxfId="46" headerRowBorderDxfId="44" tableBorderDxfId="45" totalsRowBorderDxfId="43">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323.54564259259496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45986.494068518521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45986.494068518521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45986.494068518521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45986.494068518521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45986.494068518521</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45986.494068518521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45986.494068518521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45986.494068518521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45986.494068518521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45986.494068518521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45986.494068518521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45986.494068518521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45986.494068518521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45986.494068518521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45986.494068518521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45986.494068518521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45986.494068518521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45986.494068518521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45986.494068518521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45986.494068518521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45986.494068518521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45986.494068518521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45986.494068518521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45986.494068518521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45986.494068518521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45986.494068518521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45986.494068518521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45986.494068518521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45986.494068518521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45986.494068518521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45986.494068518521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45986.494068518521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45986.494068518521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45986.494068518521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45986.494068518521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45986.494068518521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45986.494068518521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45986.494068518521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45986.494068518521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45986.494068518521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45986.494068518521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45986.494068518521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45986.494068518521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45986.494068518521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45986.494068518521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45986.494068518521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45986.494068518521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45986.494068518521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45986.494068518521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45986.494068518521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45986.494068518521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45986.494068518521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45986.494068518521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45986.494068518521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45986.494068518521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45986.494068518521</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45986.494068518521</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45986.494068518521</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161.49423055555962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2.1066495370396296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5.9913425931881648E-2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3.3536111113789957E-2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45986.494068518521</v>
      </c>
      <c r="H7" s="142" t="s">
        <v>39115</v>
      </c>
      <c r="I7" s="18" t="str">
        <f>IFERROR(VLOOKUP(D7,DB!A:F,6,0),"")</f>
        <v>Generator-SG</v>
      </c>
      <c r="J7" s="18" t="str">
        <f>IFERROR(VLOOKUP(D7,DB!A:G,7,0),"")</f>
        <v>In progress+Vandalized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45986.494068518521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45986.494068518521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45986.494068518521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45986.494068518521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45986.494068518521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45986.494068518521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45986.494068518521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45986.494068518521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45986.494068518521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45986.494068518521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45986.494068518521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45986.494068518521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45986.494068518521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45986.494068518521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45986.494068518521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45986.494068518521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45986.494068518521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45986.494068518521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45986.494068518521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45986.494068518521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45986.494068518521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45986.494068518521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45986.494068518521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45986.494068518521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45986.494068518521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45986.494068518521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45986.494068518521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45986.494068518521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45986.494068518521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45986.494068518521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45986.494068518521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45986.494068518521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45986.494068518521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45986.494068518521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45986.494068518521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45986.494068518521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45986.494068518521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45986.494068518521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45986.494068518521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45986.494068518521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45986.494068518521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45986.494068518521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45986.494068518521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45986.494068518521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45986.494068518521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45986.494068518521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45986.494068518521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45986.494068518521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45986.494068518521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45986.494068518521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45986.494068518521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45986.494068518521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45986.494068518521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45986.494068518521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45986.494068518521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45986.494068518521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45986.494068518521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45986.494068518521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45986.494068518521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45986.494068518521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45986.494068518521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45986.494068518521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45986.494068518521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45986.494068518521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45986.494068518521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45986.494068518521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45986.494068518521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45986.494068518521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45986.494068518521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45986.494068518521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45986.494068518521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45986.494068518521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45986.494068518521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45986.494068518521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45986.494068518521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45986.494068518521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45986.494068518521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45986.494068518521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45986.494068518521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45986.494068518521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45986.494068518521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45986.494068518521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45986.494068518521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45986.494068518521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45986.494068518521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45986.494068518521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45986.494068518521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45986.494068518521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45986.494068518521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45986.494068518521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45986.494068518521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45986.494068518521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45986.494068518521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45986.494068518521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45986.494068518521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45986.494068518521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45986.494068518521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45986.494068518521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45986.494068518521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45986.494068518521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45986.494068518521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45986.494068518521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45986.494068518521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45986.494068518521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45986.494068518521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45986.494068518521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45986.494068518521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45986.494068518521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45986.494068518521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45986.494068518521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45986.494068518521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45986.494068518521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45986.494068518521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45986.494068518521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45986.494068518521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45986.494068518521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45986.494068518521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45986.494068518521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45986.494068518521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45986.494068518521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45986.494068518521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45986.494068518521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45986.494068518521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45986.494068518521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45986.494068518521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45986.494068518521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45986.494068518521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45986.494068518521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45986.494068518521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45986.494068518521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45986.494068518521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45986.494068518521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45986.494068518521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45986.494068518521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45986.494068518521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45986.494068518521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45986.494068518521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45986.494068518521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45986.494068518521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45986.494068518521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45986.494068518521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45986.494068518521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45986.494068518521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45986.494068518521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45986.494068518521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45986.494068518521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45986.494068518521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45986.494068518521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45986.494068518521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45986.494068518521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45986.494068518521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45986.494068518521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45986.494068518521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45986.494068518521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45986.494068518521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45986.494068518521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45986.494068518521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45986.494068518521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45986.494068518521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45986.494068518521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45986.494068518521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45986.494068518521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45986.494068518521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45986.494068518521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45986.494068518521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45986.494068518521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45986.494068518521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45986.494068518521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45986.494068518521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45986.494068518521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45986.494068518521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45986.494068518521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45986.494068518521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45986.494068518521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45986.494068518521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45986.494068518521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45986.494068518521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45986.494068518521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45986.494068518521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45986.494068518521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45986.494068518521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45986.494068518521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45986.494068518521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45986.494068518521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45986.494068518521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45986.494068518521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45986.494068518521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45986.494068518521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45986.494068518521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45986.494068518521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45986.494068518521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45986.494068518521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45986.494068518521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45986.494068518521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45986.494068518521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45986.494068518521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45986.494068518521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45986.494068518521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45986.494068518521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45986.494068518521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45986.494068518521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45986.494068518521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45986.494068518521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45986.494068518521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45986.494068518521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45986.494068518521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45986.494068518521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45986.494068518521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45986.494068518521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45986.494068518521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45986.494068518521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45986.494068518521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45986.494068518521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45986.494068518521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45986.494068518521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45986.494068518521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45986.494068518521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45986.494068518521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45986.494068518521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45986.494068518521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45986.494068518521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45986.494068518521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45986.494068518521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45986.494068518521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45986.494068518521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45986.494068518521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45986.494068518521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45986.494068518521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45986.494068518521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45986.494068518521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45986.494068518521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45986.494068518521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45986.494068518521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45986.494068518521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45986.494068518521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45986.494068518521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45986.494068518521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45986.494068518521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45986.494068518521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45986.494068518521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45986.494068518521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45986.494068518521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45986.494068518521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45986.494068518521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45986.494068518521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45986.494068518521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45986.494068518521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45986.494068518521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45986.494068518521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45986.494068518521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45986.494068518521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45986.494068518521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45986.494068518521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45986.494068518521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45986.494068518521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45986.494068518521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45986.494068518521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45986.494068518521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45986.494068518521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45986.494068518521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45986.494068518521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45986.494068518521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45986.494068518521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45986.494068518521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45986.494068518521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45986.494068518521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45986.494068518521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45986.494068518521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45986.494068518521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45986.494068518521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45986.494068518521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45986.494068518521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45986.494068518521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45986.494068518521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45986.494068518521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45986.494068518521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45986.494068518521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45986.494068518521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45986.494068518521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45986.494068518521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45986.494068518521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45986.494068518521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45986.494068518521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45986.494068518521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45986.494068518521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45986.494068518521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45986.494068518521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45986.494068518521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45986.494068518521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45986.494068518521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45986.494068518521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45986.494068518521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45986.494068518521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45986.494068518521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45986.494068518521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45986.494068518521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45986.494068518521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45986.494068518521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45986.494068518521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45986.494068518521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45986.494068518521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45986.494068518521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45986.494068518521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45986.494068518521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45986.494068518521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45986.494068518521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45986.494068518521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45986.494068518521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45986.494068518521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45986.494068518521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45986.494068518521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45986.494068518521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45986.494068518521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45986.494068518521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45986.494068518521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45986.494068518521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45986.494068518521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45986.494068518521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45986.494068518521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45986.494068518521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45986.494068518521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45986.494068518521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45986.494068518521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45986.494068518521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45986.494068518521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45986.494068518521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45986.494068518521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45986.494068518521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45986.494068518521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45986.494068518521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45986.494068518521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45986.494068518521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45986.494068518521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45986.494068518521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45986.494068518521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45986.494068518521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45986.494068518521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45986.494068518521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45986.494068518521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45986.494068518521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45986.494068518521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45986.494068518521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45986.494068518521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45986.494068518521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45986.494068518521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45986.494068518521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45986.494068518521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45986.494068518521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45986.494068518521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45986.494068518521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45986.494068518521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45986.494068518521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45986.494068518521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45986.494068518521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45986.494068518521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45986.494068518521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45986.494068518521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45986.494068518521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45986.494068518521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45986.494068518521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45986.494068518521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45986.494068518521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45986.494068518521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45986.494068518521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45986.494068518521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45986.494068518521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45986.494068518521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45986.494068518521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45986.494068518521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45986.494068518521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45986.494068518521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45986.494068518521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45986.494068518521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45986.494068518521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45986.494068518521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45986.494068518521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45986.494068518521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45986.494068518521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45986.494068518521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45986.494068518521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45986.494068518521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45986.494068518521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45986.494068518521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45986.494068518521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45986.494068518521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45986.494068518521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45986.494068518521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45986.494068518521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45986.494068518521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45986.494068518521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45986.494068518521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45986.494068518521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45986.494068518521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45986.494068518521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45986.494068518521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45986.494068518521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45986.494068518521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45986.494068518521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45986.494068518521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45986.494068518521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45986.494068518521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45986.494068518521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45986.494068518521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45986.494068518521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45986.494068518521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45986.494068518521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45986.494068518521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45986.494068518521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45986.494068518521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45986.494068518521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45986.494068518521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45986.494068518521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45986.494068518521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45986.494068518521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45986.494068518521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45986.494068518521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45986.494068518521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45986.494068518521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45986.494068518521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45986.494068518521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45986.494068518521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45986.494068518521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45986.494068518521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45986.494068518521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45986.494068518521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45986.494068518521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45986.494068518521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45986.494068518521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45986.494068518521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45986.494068518521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45986.494068518521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45986.494068518521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45986.494068518521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45986.494068518521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45986.494068518521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45986.494068518521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45986.494068518521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45986.494068518521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45986.494068518521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45986.494068518521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45986.494068518521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45986.494068518521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45986.494068518521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45986.494068518521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45986.494068518521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45986.494068518521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45986.494068518521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45986.494068518521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45986.494068518521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45986.494068518521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45986.494068518521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45986.494068518521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45986.494068518521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45986.494068518521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45986.494068518521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45986.494068518521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45986.494068518521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45986.494068518521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45986.494068518521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45986.494068518521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45986.494068518521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45986.494068518521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45986.494068518521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45986.494068518521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45986.494068518521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45986.494068518521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45986.494068518521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45986.494068518521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45986.494068518521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45986.494068518521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45986.494068518521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45986.494068518521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45986.494068518521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45986.494068518521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45986.494068518521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45986.494068518521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45986.494068518521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45986.494068518521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45986.494068518521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45986.494068518521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45986.494068518521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45986.494068518521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45986.494068518521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45986.494068518521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45986.494068518521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45986.494068518521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45986.494068518521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45986.494068518521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45986.494068518521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45986.494068518521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45986.494068518521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45986.494068518521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45986.494068518521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45986.494068518521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45986.494068518521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45986.494068518521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45986.494068518521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45986.494068518521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45986.494068518521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45986.494068518521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45986.494068518521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45986.494068518521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45986.494068518521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45986.494068518521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45986.494068518521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45986.494068518521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45986.494068518521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45986.494068518521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45986.494068518521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45986.494068518521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45986.494068518521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45986.494068518521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45986.494068518521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45986.494068518521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45986.494068518521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45986.494068518521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45986.494068518521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45986.494068518521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45986.494068518521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45986.494068518521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45986.494068518521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45986.494068518521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45986.494068518521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45986.494068518521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45986.494068518521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45986.494068518521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45986.494068518521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45986.494068518521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45986.494068518521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45986.494068518521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45986.494068518521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45986.494068518521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45986.494068518521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45986.494068518521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45986.494068518521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45986.494068518521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45986.494068518521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45986.494068518521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45986.494068518521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45986.494068518521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45986.494068518521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45986.494068518521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45986.494068518521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45986.494068518521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45986.494068518521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45986.494068518521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45986.494068518521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45986.494068518521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45986.494068518521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45986.494068518521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45986.494068518521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45986.494068518521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45986.494068518521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45986.494068518521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45986.494068518521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45986.494068518521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45986.494068518521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45986.494068518521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45986.494068518521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45986.494068518521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45986.494068518521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45986.494068518521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45986.494068518521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45986.494068518521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45986.494068518521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45986.494068518521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45986.494068518521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45986.494068518521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45986.494068518521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45986.494068518521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45986.494068518521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45986.494068518521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45986.494068518521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45986.494068518521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45986.494068518521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45986.494068518521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45986.494068518521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45986.494068518521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45986.494068518521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45986.494068518521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45986.494068518521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45986.494068518521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45986.494068518521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45986.494068518521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45986.494068518521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45986.494068518521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45986.494068518521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45986.494068518521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45986.494068518521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45986.494068518521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45986.494068518521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45986.494068518521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45986.494068518521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45986.494068518521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45986.494068518521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45986.494068518521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45986.494068518521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45986.494068518521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45986.494068518521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45986.494068518521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45986.494068518521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45986.494068518521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45986.494068518521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45986.494068518521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45986.494068518521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45986.494068518521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45986.494068518521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45986.494068518521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45986.494068518521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45986.494068518521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45986.494068518521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45986.494068518521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45986.494068518521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45986.494068518521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45986.494068518521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45986.494068518521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45986.494068518521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45986.494068518521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45986.494068518521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45986.494068518521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45986.494068518521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45986.494068518521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45986.494068518521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45986.494068518521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45986.494068518521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45986.494068518521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45986.494068518521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45986.494068518521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45986.494068518521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45986.494068518521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45986.494068518521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45986.494068518521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45986.494068518521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45986.494068518521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45986.494068518521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45986.494068518521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45986.494068518521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45986.494068518521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45986.494068518521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45986.494068518521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45986.494068518521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45986.494068518521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45986.494068518521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45986.494068518521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45986.494068518521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45986.494068518521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45986.494068518521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45986.494068518521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45986.494068518521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45986.494068518521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45986.494068518521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45986.494068518521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45986.494068518521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45986.494068518521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45986.494068518521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45986.494068518521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45986.494068518521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45986.494068518521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45986.494068518521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45986.494068518521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45986.494068518521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45986.494068518521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45986.494068518521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45986.494068518521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45986.494068518521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45986.494068518521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45986.494068518521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45986.494068518521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45986.494068518521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45986.494068518521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45986.494068518521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45986.494068518521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45986.494068518521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45986.494068518521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45986.494068518521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45986.494068518521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45986.494068518521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45986.494068518521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45986.494068518521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45986.494068518521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45986.494068518521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45986.494068518521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45986.494068518521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45986.494068518521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45986.494068518521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45986.494068518521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45986.494068518521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45986.494068518521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45986.494068518521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45986.494068518521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45986.494068518521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45986.494068518521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45986.494068518521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45986.494068518521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45986.494068518521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45986.494068518521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45986.494068518521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45986.494068518521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45986.494068518521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45986.494068518521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45986.494068518521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45986.494068518521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45986.494068518521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45986.494068518521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45986.494068518521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45986.494068518521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45986.494068518521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45986.494068518521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45986.494068518521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45986.494068518521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45986.494068518521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45986.494068518521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45986.494068518521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45986.494068518521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45986.494068518521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45986.494068518521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45986.494068518521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45986.494068518521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45986.494068518521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45986.494068518521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45986.494068518521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45986.494068518521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45986.494068518521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45986.494068518521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45986.494068518521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45986.494068518521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45986.494068518521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45986.494068518521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45986.494068518521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45986.494068518521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45986.494068518521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45986.494068518521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45986.494068518521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45986.494068518521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45986.494068518521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45986.494068518521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45986.494068518521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45986.494068518521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45986.494068518521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45986.494068518521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45986.494068518521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45986.494068518521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45986.494068518521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45986.494068518521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45986.494068518521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45986.494068518521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45986.494068518521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45986.494068518521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45986.494068518521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45986.494068518521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45986.494068518521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45986.494068518521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45986.494068518521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45986.494068518521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45986.494068518521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45986.494068518521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45986.494068518521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45986.494068518521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45986.494068518521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45986.494068518521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45986.494068518521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45986.494068518521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45986.494068518521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45986.494068518521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45986.494068518521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45986.494068518521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45986.494068518521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45986.494068518521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45986.494068518521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45986.494068518521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45986.494068518521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45986.494068518521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45986.494068518521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45986.494068518521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45986.494068518521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45986.494068518521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45986.494068518521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45986.494068518521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45986.494068518521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45986.494068518521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45986.494068518521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45986.494068518521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45986.494068518521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45986.494068518521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45986.494068518521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45986.494068518521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45986.494068518521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45986.494068518521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45986.494068518521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45986.494068518521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45986.494068518521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45986.494068518521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45986.494068518521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45986.494068518521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45986.494068518521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45986.494068518521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45986.494068518521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45986.494068518521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45986.494068518521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45986.494068518521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45986.494068518521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45986.494068518521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45986.494068518521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45986.494068518521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45986.494068518521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45986.494068518521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45986.494068518521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45986.494068518521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45986.494068518521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45986.494068518521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45986.494068518521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45986.494068518521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45986.494068518521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45986.494068518521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45986.494068518521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45986.494068518521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45986.494068518521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45986.494068518521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45986.494068518521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45986.494068518521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45986.494068518521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45986.494068518521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45986.494068518521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45986.494068518521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45986.494068518521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45986.494068518521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45986.494068518521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45986.494068518521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45986.494068518521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45986.494068518521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45986.494068518521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45986.494068518521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45986.494068518521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45986.494068518521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45986.494068518521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45986.494068518521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45986.494068518521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45986.494068518521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45986.494068518521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45986.494068518521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45986.494068518521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45986.494068518521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45986.494068518521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45986.494068518521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45986.494068518521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45986.494068518521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45986.494068518521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45986.494068518521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45986.494068518521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45986.494068518521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45986.494068518521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45986.494068518521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45986.494068518521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45986.494068518521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45986.494068518521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45986.494068518521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45986.494068518521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45986.494068518521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45986.494068518521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45986.494068518521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45986.494068518521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45986.494068518521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45986.494068518521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45986.494068518521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45986.494068518521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45986.494068518521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45986.494068518521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45986.494068518521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45986.494068518521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45986.494068518521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45986.494068518521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45986.494068518521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45986.494068518521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45986.494068518521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45986.494068518521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45986.494068518521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45986.494068518521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45986.494068518521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45986.494068518521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45986.494068518521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45986.494068518521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45986.494068518521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45986.494068518521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45986.494068518521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45986.494068518521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45986.494068518521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45986.494068518521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45986.494068518521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45986.494068518521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45986.494068518521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45986.494068518521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45986.494068518521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45986.494068518521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45986.494068518521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45986.494068518521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45986.494068518521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45986.494068518521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45986.494068518521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45986.494068518521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45986.494068518521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45986.494068518521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45986.494068518521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45986.494068518521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45986.494068518521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45986.494068518521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45986.494068518521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45986.494068518521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45986.494068518521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45986.494068518521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45986.494068518521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45986.494068518521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45986.494068518521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45986.494068518521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45986.494068518521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45986.494068518521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45986.494068518521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45986.494068518521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45986.494068518521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45986.494068518521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45986.494068518521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45986.494068518521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45986.494068518521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45986.494068518521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45986.494068518521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45986.494068518521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45986.494068518521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45986.494068518521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45986.494068518521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45986.494068518521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45986.494068518521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45986.494068518521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45986.494068518521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45986.494068518521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45986.494068518521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45986.494068518521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45986.494068518521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45986.494068518521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45986.494068518521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45986.494068518521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45986.494068518521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45986.494068518521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45986.494068518521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45986.494068518521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45986.494068518521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45986.494068518521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45986.494068518521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45986.494068518521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45986.494068518521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45986.494068518521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45986.494068518521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45986.494068518521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45986.494068518521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45986.494068518521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45986.494068518521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45986.494068518521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45986.494068518521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45986.494068518521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45986.494068518521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45986.494068518521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45986.494068518521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45986.494068518521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45986.494068518521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45986.494068518521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45986.494068518521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45986.494068518521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45986.494068518521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45986.494068518521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45986.494068518521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45986.494068518521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45986.494068518521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45986.494068518521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45986.494068518521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45986.494068518521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45986.494068518521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45986.494068518521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45986.494068518521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45986.494068518521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45986.494068518521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45986.494068518521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45986.494068518521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45986.494068518521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45986.494068518521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45986.494068518521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45986.494068518521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45986.494068518521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45986.494068518521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45986.494068518521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45986.494068518521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45986.494068518521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45986.494068518521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45986.494068518521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45986.494068518521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45986.494068518521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45986.494068518521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45986.494068518521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45986.494068518521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45986.494068518521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45986.494068518521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45986.494068518521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45986.494068518521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45986.494068518521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45986.494068518521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45986.494068518521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45986.494068518521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45986.494068518521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45986.494068518521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45986.494068518521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45986.494068518521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45986.494068518521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45986.494068518521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45986.494068518521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45986.494068518521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45986.494068518521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45986.494068518521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45986.494068518521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45986.494068518521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45986.494068518521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45986.494068518521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45986.494068518521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45986.494068518521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45986.494068518521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45986.494068518521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45986.494068518521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45986.494068518521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45986.494068518521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45986.494068518521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45986.494068518521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45986.494068518521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45986.494068518521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45986.494068518521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45986.494068518521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45986.494068518521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45986.494068518521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45986.494068518521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45986.494068518521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45986.494068518521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45986.494068518521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45986.494068518521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45986.494068518521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45986.494068518521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45986.494068518521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45986.494068518521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45986.494068518521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45986.494068518521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45986.494068518521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45986.494068518521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45986.494068518521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45986.494068518521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45986.494068518521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45986.494068518521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45986.494068518521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45986.494068518521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45986.494068518521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45986.494068518521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45986.494068518521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45986.494068518521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45986.494068518521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45986.494068518521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45986.494068518521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45986.494068518521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45986.494068518521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45986.494068518521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45986.494068518521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45986.494068518521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45986.494068518521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45986.494068518521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45986.494068518521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45986.494068518521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45986.494068518521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45986.494068518521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45986.494068518521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45986.494068518521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283.0133509259249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38556</v>
      </c>
      <c r="E3" s="94" t="s">
        <v>39021</v>
      </c>
      <c r="F3" s="95"/>
      <c r="G3" s="96">
        <f t="shared" ref="G3:G60" ca="1" si="0">IFERROR(NOW()-F3,"")</f>
        <v>45986.494068518521</v>
      </c>
      <c r="H3" s="95">
        <v>45986.37363425926</v>
      </c>
      <c r="I3" s="113" t="str">
        <f>IFERROR(VLOOKUP(D3,DB!A:F,6,0),"")</f>
        <v>SCECO</v>
      </c>
      <c r="J3" s="113" t="str">
        <f>IFERROR(VLOOKUP(D3,DB!A:G,7,0),"")</f>
        <v>No BB Shifted</v>
      </c>
      <c r="K3" s="97" t="s">
        <v>39119</v>
      </c>
      <c r="L3" s="91" t="str">
        <f>IFERROR(VLOOKUP(D3,DB!A:I,9,0),"")</f>
        <v>Latis</v>
      </c>
    </row>
    <row r="4" spans="1:16" ht="15" customHeight="1">
      <c r="A4" s="113" t="s">
        <v>39118</v>
      </c>
      <c r="B4" s="113" t="str">
        <f>IFERROR(VLOOKUP(D4,DB!A:K,11,0),"")</f>
        <v>R4</v>
      </c>
      <c r="C4" s="93">
        <v>1</v>
      </c>
      <c r="D4" s="91" t="s">
        <v>33959</v>
      </c>
      <c r="E4" s="94" t="s">
        <v>39021</v>
      </c>
      <c r="F4" s="95"/>
      <c r="G4" s="96">
        <f t="shared" ca="1" si="0"/>
        <v>45986.494068518521</v>
      </c>
      <c r="H4" s="95">
        <v>45986.419328703705</v>
      </c>
      <c r="I4" s="113" t="str">
        <f>IFERROR(VLOOKUP(D4,DB!A:F,6,0),"")</f>
        <v>SCECO</v>
      </c>
      <c r="J4" s="113" t="str">
        <f>IFERROR(VLOOKUP(D4,DB!A:G,7,0),"")</f>
        <v>Dead</v>
      </c>
      <c r="K4" s="97" t="s">
        <v>39120</v>
      </c>
      <c r="L4" s="91" t="str">
        <f>IFERROR(VLOOKUP(D4,DB!A:I,9,0),"")</f>
        <v>Latis</v>
      </c>
    </row>
    <row r="5" spans="1:16" ht="15" customHeight="1">
      <c r="A5" s="113"/>
      <c r="B5" s="113" t="str">
        <f>IFERROR(VLOOKUP(D5,DB!A:K,11,0),"")</f>
        <v/>
      </c>
      <c r="C5" s="93"/>
      <c r="D5" s="91"/>
      <c r="E5" s="94"/>
      <c r="F5" s="95"/>
      <c r="G5" s="96">
        <f t="shared" ca="1" si="0"/>
        <v>45986.494068518521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45986.494068518521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45986.494068518521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45986.494068518521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45986.494068518521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45986.494068518521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45986.494068518521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45986.494068518521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45986.494068518521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45986.494068518521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45986.494068518521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45986.494068518521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45986.494068518521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45986.494068518521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45986.494068518521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45986.494068518521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45986.494068518521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45986.494068518521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45986.494068518521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45986.494068518521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45986.494068518521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45986.494068518521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45986.494068518521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45986.494068518521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45986.494068518521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45986.494068518521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45986.494068518521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45986.494068518521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45986.494068518521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45986.494068518521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45986.494068518521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45986.494068518521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45986.494068518521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45986.494068518521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45986.494068518521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45986.494068518521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45986.494068518521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45986.494068518521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45986.494068518521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45986.494068518521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45986.494068518521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45986.494068518521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45986.494068518521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45986.494068518521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45986.494068518521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45986.494068518521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45986.494068518521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45986.494068518521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45986.494068518521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45986.494068518521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45986.494068518521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45986.494068518521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45986.494068518521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45986.494068518521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45986.494068518521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45986.494068518521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45986.494068518521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45986.494068518521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45986.494068518521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45986.494068518521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45986.494068518521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45986.494068518521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45986.494068518521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45986.494068518521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45986.494068518521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45986.494068518521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45986.494068518521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45986.494068518521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45986.494068518521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45986.494068518521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45986.494068518521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45986.494068518521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45986.494068518521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45986.494068518521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45986.494068518521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45986.494068518521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45986.494068518521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45986.494068518521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45986.494068518521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45986.494068518521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45986.494068518521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45986.494068518521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45986.494068518521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45986.494068518521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45986.494068518521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45986.494068518521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45986.494068518521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45986.494068518521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45986.494068518521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45986.494068518521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45986.494068518521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45986.494068518521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45986.494068518521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45986.494068518521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45986.494068518521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45986.494068518521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45986.494068518521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45986.494068518521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45986.494068518521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45986.494068518521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45986.494068518521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45986.494068518521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45986.494068518521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45986.494068518521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45986.494068518521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45986.494068518521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45986.494068518521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45986.494068518521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45986.494068518521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45986.494068518521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45986.494068518521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45986.494068518521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45986.494068518521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45986.494068518521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45986.494068518521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45986.494068518521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45986.494068518521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45986.494068518521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45986.494068518521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45986.494068518521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45986.494068518521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45986.494068518521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45986.494068518521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45986.494068518521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45986.494068518521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45986.494068518521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45986.494068518521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45986.494068518521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45986.494068518521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45986.494068518521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45986.494068518521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45986.494068518521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45986.494068518521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45986.494068518521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45986.494068518521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45986.494068518521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45986.494068518521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45986.494068518521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45986.494068518521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45986.494068518521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45986.494068518521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45986.494068518521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45986.494068518521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45986.494068518521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45986.494068518521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45986.494068518521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45986.494068518521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45986.494068518521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45986.494068518521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45986.494068518521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45986.494068518521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45986.494068518521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45986.494068518521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45986.494068518521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45986.494068518521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45986.494068518521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45986.494068518521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45986.494068518521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45986.494068518521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45986.494068518521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45986.494068518521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45986.494068518521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45986.494068518521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45986.494068518521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45986.494068518521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45986.494068518521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45986.494068518521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45986.494068518521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45986.494068518521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45986.494068518521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45986.494068518521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45986.494068518521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45986.494068518521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45986.494068518521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45986.494068518521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45986.494068518521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45986.494068518521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45986.494068518521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45986.494068518521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45986.494068518521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45986.494068518521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45986.494068518521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45986.494068518521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45986.494068518521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45986.494068518521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45986.494068518521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45986.494068518521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45986.494068518521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45986.494068518521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45986.494068518521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45986.494068518521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45986.494068518521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45986.494068518521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45986.494068518521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45986.494068518521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45986.494068518521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45986.494068518521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45986.494068518521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45986.494068518521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45986.494068518521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45986.494068518521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45986.494068518521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45986.494068518521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45986.494068518521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45986.494068518521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45986.494068518521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45986.494068518521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45986.494068518521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45986.494068518521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45986.494068518521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45986.494068518521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45986.494068518521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45986.494068518521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45986.494068518521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45986.494068518521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45986.494068518521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45986.494068518521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45986.494068518521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45986.494068518521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45986.494068518521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45986.494068518521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45986.494068518521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45986.494068518521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45986.494068518521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45986.494068518521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45986.494068518521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45986.494068518521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45986.494068518521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45986.494068518521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45986.494068518521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45986.494068518521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45986.494068518521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45986.494068518521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45986.494068518521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45986.494068518521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45986.494068518521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45986.494068518521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45986.494068518521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45986.494068518521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45986.494068518521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45986.494068518521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45986.494068518521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45986.494068518521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45986.494068518521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45986.494068518521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45986.494068518521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45986.494068518521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45986.494068518521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45986.494068518521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45986.494068518521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45986.494068518521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45986.494068518521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45986.494068518521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45986.494068518521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45986.494068518521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45986.494068518521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45986.494068518521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45986.494068518521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45986.494068518521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45986.494068518521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45986.494068518521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45986.494068518521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45986.494068518521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45986.494068518521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45986.494068518521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45986.494068518521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45986.494068518521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45986.494068518521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45986.494068518521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45986.494068518521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45986.494068518521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45986.494068518521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45986.494068518521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45986.494068518521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45986.494068518521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45986.494068518521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45986.494068518521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45986.494068518521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45986.494068518521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45986.494068518521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45986.494068518521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45986.494068518521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45986.494068518521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45986.494068518521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45986.494068518521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45986.494068518521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45986.494068518521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45986.494068518521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45986.494068518521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45986.494068518521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45986.494068518521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45986.494068518521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45986.494068518521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45986.494068518521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45986.494068518521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45986.494068518521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45986.494068518521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45986.494068518521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45986.494068518521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45986.494068518521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45986.494068518521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45986.494068518521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45986.494068518521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45986.494068518521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45986.494068518521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45986.494068518521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45986.494068518521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45986.494068518521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45986.494068518521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45986.494068518521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45986.494068518521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45986.494068518521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45986.494068518521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45986.494068518521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45986.494068518521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45986.494068518521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45986.494068518521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45986.494068518521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45986.494068518521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45986.494068518521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45986.494068518521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45986.494068518521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45986.494068518521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45986.494068518521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45986.494068518521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45986.494068518521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45986.494068518521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45986.494068518521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45986.494068518521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45986.494068518521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45986.494068518521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45986.494068518521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45986.494068518521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45986.494068518521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45986.494068518521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45986.494068518521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45986.494068518521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45986.494068518521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45986.494068518521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45986.494068518521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45986.494068518521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45986.494068518521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45986.494068518521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45986.494068518521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45986.494068518521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45986.494068518521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45986.494068518521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45986.494068518521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45986.494068518521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45986.494068518521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45986.494068518521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45986.494068518521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45986.494068518521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45986.494068518521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45986.494068518521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45986.494068518521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45986.494068518521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45986.494068518521</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94.662008333332778</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60.305191203704453</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37.832957407408685</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5.1207699074075208</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0.13453148148255423</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0.10218194445042172</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3</v>
      </c>
      <c r="D8" s="109" t="s">
        <v>38440</v>
      </c>
      <c r="E8" s="109" t="s">
        <v>39021</v>
      </c>
      <c r="F8" s="122">
        <v>45986.475624999999</v>
      </c>
      <c r="G8" s="111">
        <f ca="1">IFERROR(NOW()-F8,"")</f>
        <v>1.8443518521962687E-2</v>
      </c>
      <c r="H8" s="122">
        <v>45986.460590277777</v>
      </c>
      <c r="I8" s="109" t="str">
        <f>IFERROR(VLOOKUP(D8,DB!A:F,6,0),"")</f>
        <v>Generator-SG</v>
      </c>
      <c r="J8" s="109" t="str">
        <f>IFERROR(VLOOKUP(D8,DB!A:G,7,0),"")</f>
        <v>Dead</v>
      </c>
      <c r="K8" s="109" t="s">
        <v>39134</v>
      </c>
      <c r="L8" s="109" t="str">
        <f>IFERROR(VLOOKUP(D8,DB!A:I,9,0),"")</f>
        <v>Latis</v>
      </c>
    </row>
    <row r="9" spans="1:13">
      <c r="A9" s="109"/>
      <c r="B9" s="109" t="str">
        <f>IFERROR(VLOOKUP(D9,DB!A:K,11,0),"")</f>
        <v/>
      </c>
      <c r="C9" s="109"/>
      <c r="D9"/>
      <c r="E9" s="109"/>
      <c r="F9" s="109"/>
      <c r="G9" s="111">
        <f ca="1">IFERROR(NOW()-F9,"")</f>
        <v>45986.494068518521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45986.494068518521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45986.494068518521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45986.494068518521</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45986.494068518521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45986.494068518521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45986.494068518521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45986.494068518521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45986.494068518521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45986.494068518521</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45986.494068518521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45986.494068518521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45986.494068518521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45986.494068518521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45986.494068518521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45986.494068518521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45986.494068518521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45986.494068518521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45986.494068518521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45986.494068518521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45986.494068518521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45986.494068518521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45986.494068518521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45986.494068518521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45986.494068518521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45986.494068518521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45986.494068518521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45986.494068518521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45986.494068518521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45986.494068518521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45986.494068518521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45986.494068518521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45986.494068518521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45986.494068518521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45986.494068518521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45986.494068518521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45986.494068518521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45986.494068518521</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39118</v>
      </c>
      <c r="B2" s="137" t="str">
        <f>IFERROR(VLOOKUP(D2,DB!A:K,11,0),"")</f>
        <v>R6</v>
      </c>
      <c r="C2" s="138">
        <v>3</v>
      </c>
      <c r="D2" s="137" t="s">
        <v>29367</v>
      </c>
      <c r="E2" s="109" t="s">
        <v>39021</v>
      </c>
      <c r="F2" s="139"/>
      <c r="G2" s="75">
        <f ca="1">IFERROR(NOW()-F2,"-")</f>
        <v>45986.494068518521</v>
      </c>
      <c r="H2" s="139"/>
      <c r="I2" s="137" t="str">
        <f>IFERROR(VLOOKUP(D2,DB!A:F,6,0),"")</f>
        <v>SCECO</v>
      </c>
      <c r="J2" s="137" t="str">
        <f>IFERROR(VLOOKUP(D2,DB!A:G,7,0),"")</f>
        <v>Dead+No BB Design</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45986.494068518521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45986.494068518521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45986.494068518521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45986.494068518521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45986.494068518521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45986.494068518521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45986.494068518521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45986.494068518521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45986.494068518521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45986.494068518521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5"/>
      <c r="E13" s="109"/>
      <c r="F13" s="139"/>
      <c r="G13" s="75">
        <f ca="1">IFERROR(NOW()-F13,"-")</f>
        <v>45986.494068518521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45986.494068518521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45986.494068518521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45986.494068518521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45986.494068518521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45986.494068518521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45986.494068518521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45986.494068518521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45986.494068518521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45986.494068518521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45986.494068518521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45986.494068518521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45986.494068518521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45986.494068518521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45986.494068518521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45986.494068518521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45986.494068518521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45986.494068518521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45986.494068518521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45986.494068518521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45986.494068518521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45986.494068518521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45986.494068518521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45986.494068518521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45986.494068518521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45986.494068518521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45986.494068518521</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2025-11-25T08:53:02Z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