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562" documentId="13_ncr:1_{F6CB121F-512D-4AA6-A0C1-0FB36C537598}" xr6:coauthVersionLast="47" xr6:coauthVersionMax="47" xr10:uidLastSave="{5223DD9D-27C2-4E7B-862A-799CFB1D1DC2}"/>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<sst xmlns="http://schemas.openxmlformats.org/spreadsheetml/2006/main" count="180286" uniqueCount="39126">
  <si>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</si>
  <si>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</si>
  <si>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</si>
  <si>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</si>
  <si>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</si>
  <si>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</si>
  <si>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</si>
  <si>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</si>
  <si>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</si>
  <si>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</si>
  <si>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</si>
  <si>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</si>
  <si>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</si>
  <si>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</si>
  <si>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</si>
  <si>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</si>
  <si>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</si>
  <si>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</si>
  <si>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</si>
  <si>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</si>
  <si>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</si>
  <si>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</si>
  <si>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</si>
  <si>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</si>
  <si>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</si>
  <si>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</si>
  <si>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</si>
  <si>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</si>
  <si>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</si>
  <si>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</si>
  <si>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</si>
  <si>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</si>
  <si>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</si>
  <si>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</si>
  <si>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</si>
  <si>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</si>
  <si>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</si>
  <si>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</si>
  <si>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</si>
  <si>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</si>
  <si>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</si>
  <si>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</si>
  <si>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</si>
  <si>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</si>
  <si>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</si>
  <si>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</si>
  <si>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</si>
  <si>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</si>
  <si>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</si>
  <si>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</si>
  <si>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</si>
  <si>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</si>
  <si>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</si>
  <si>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</si>
  <si>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</si>
  <si>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</si>
  <si>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</si>
  <si>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</si>
  <si>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</si>
  <si>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</si>
  <si>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</si>
  <si>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</si>
  <si>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</si>
  <si>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</si>
  <si>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</si>
  <si>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</si>
  <si>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</si>
  <si>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</si>
  <si>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</si>
  <si>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</si>
  <si>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</si>
  <si>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</si>
  <si>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</si>
  <si>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</si>
  <si>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</si>
  <si>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</si>
  <si>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</si>
  <si>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</si>
  <si>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</si>
  <si>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</si>
  <si>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</si>
  <si>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</si>
  <si>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</si>
  <si>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</si>
  <si>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</si>
  <si>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</si>
  <si>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</si>
  <si>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</si>
  <si>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</si>
  <si>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</si>
  <si>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</si>
  <si>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</si>
  <si>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</si>
  <si>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</si>
  <si>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</si>
  <si>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</si>
  <si>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</si>
  <si>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</si>
  <si>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</si>
  <si>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</si>
  <si>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</si>
  <si>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</si>
  <si>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</si>
  <si>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</si>
  <si>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</si>
  <si>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</si>
  <si>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</si>
  <si>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</si>
  <si>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</si>
  <si>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</si>
  <si>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</si>
  <si>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</si>
  <si>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</si>
  <si>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</si>
  <si>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</si>
  <si>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</si>
  <si>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</si>
  <si>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</si>
  <si>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</si>
  <si>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</si>
  <si>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</si>
  <si>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</si>
  <si>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</si>
  <si>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</si>
  <si>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</si>
  <si>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</si>
  <si>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</si>
  <si>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</si>
  <si>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</si>
  <si>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</si>
  <si>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</si>
  <si>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</si>
  <si>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</si>
  <si>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</si>
  <si>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</si>
  <si>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</si>
  <si>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</si>
  <si>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</si>
  <si>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</si>
  <si>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</si>
  <si>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</si>
  <si>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</si>
  <si>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</si>
  <si>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</si>
  <si>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</si>
  <si>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</si>
  <si>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</si>
  <si>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</si>
  <si>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</si>
  <si>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</si>
  <si>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</si>
  <si>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</si>
  <si>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</si>
  <si>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</si>
  <si>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</si>
  <si>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</si>
  <si>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</si>
  <si>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</si>
  <si>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</si>
  <si>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</si>
  <si>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</si>
  <si>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</si>
  <si>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</si>
  <si>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</si>
  <si>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</si>
  <si>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</si>
  <si>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</si>
  <si>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</si>
  <si>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</si>
  <si>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</si>
  <si>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</si>
  <si>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</si>
  <si>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</si>
  <si>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</si>
  <si>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</si>
  <si>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</si>
  <si>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</si>
  <si>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</si>
  <si>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</si>
  <si>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</si>
  <si>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</si>
  <si>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</si>
  <si>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</si>
  <si>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</si>
  <si>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</si>
  <si>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</si>
  <si>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</si>
  <si>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</si>
  <si>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</si>
  <si>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</si>
  <si>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</si>
  <si>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</si>
  <si>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</si>
  <si>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</si>
  <si>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</si>
  <si>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</si>
  <si>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</si>
  <si>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</si>
  <si>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</si>
  <si>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</si>
  <si>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</si>
  <si>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</si>
  <si>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</si>
  <si>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</si>
  <si>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</si>
  <si>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</si>
  <si>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</si>
  <si>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</si>
  <si>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</si>
  <si>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</si>
  <si>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</si>
  <si>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</si>
  <si>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</si>
  <si>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</si>
  <si>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</si>
  <si>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</si>
  <si>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</si>
  <si>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</si>
  <si>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</si>
  <si>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</si>
  <si>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</si>
  <si>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</si>
  <si>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</si>
  <si>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</si>
  <si>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</si>
  <si>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</si>
  <si>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</si>
  <si>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</si>
  <si>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</si>
  <si>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</si>
  <si>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</si>
  <si>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</si>
  <si>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</si>
  <si>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</si>
  <si>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</si>
  <si>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</si>
  <si>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</si>
  <si>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</si>
  <si>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</si>
  <si>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</si>
  <si>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</si>
  <si>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</si>
  <si>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</si>
  <si>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</si>
  <si>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</si>
  <si>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</si>
  <si>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</si>
  <si>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</si>
  <si>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</si>
  <si>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</si>
  <si>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</si>
  <si>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</si>
  <si>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</si>
  <si>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</si>
  <si>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</si>
  <si>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</si>
  <si>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</si>
  <si>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</si>
  <si>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</si>
  <si>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</si>
  <si>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</si>
  <si>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</si>
  <si>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</si>
  <si>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</si>
  <si>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</si>
  <si>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</si>
  <si>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</si>
  <si>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</si>
  <si>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</si>
  <si>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</si>
  <si>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</si>
  <si>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</si>
  <si>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</si>
  <si>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</si>
  <si>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</si>
  <si>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</si>
  <si>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</si>
  <si>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</si>
  <si>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</si>
  <si>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</si>
  <si>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</si>
  <si>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</si>
  <si>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</si>
  <si>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</si>
  <si>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</si>
  <si>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</si>
  <si>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</si>
  <si>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</si>
  <si>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</si>
  <si>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</si>
  <si>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</si>
  <si>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</si>
  <si>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</si>
  <si>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</si>
  <si>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</si>
  <si>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</si>
  <si>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</si>
  <si>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</si>
  <si>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</si>
  <si>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</si>
  <si>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</si>
  <si>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</si>
  <si>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</si>
  <si>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</si>
  <si>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</si>
  <si>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</si>
  <si>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</si>
  <si>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</si>
  <si>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</si>
  <si>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</si>
  <si>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</si>
  <si>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</si>
  <si>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</si>
  <si>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</si>
  <si>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</si>
  <si>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</si>
  <si>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</si>
  <si>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</si>
  <si>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</si>
  <si>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</si>
  <si>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</si>
  <si>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</si>
  <si>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</si>
  <si>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</si>
  <si>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</si>
  <si>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</si>
  <si>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</si>
  <si>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</si>
  <si>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</si>
  <si>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</si>
  <si>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</si>
  <si>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</si>
  <si>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</si>
  <si>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</si>
  <si>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</si>
  <si>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</si>
  <si>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</si>
  <si>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</si>
  <si>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</si>
  <si>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</si>
  <si>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</si>
  <si>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</si>
  <si>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</si>
  <si>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</si>
  <si>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</si>
  <si>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</si>
  <si>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</si>
  <si>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</si>
  <si>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</si>
  <si>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</si>
  <si>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</si>
  <si>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</si>
  <si>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</si>
  <si>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</si>
  <si>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</si>
  <si>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</si>
  <si>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</si>
  <si>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</si>
  <si>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</si>
  <si>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</si>
  <si>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</si>
  <si>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</si>
  <si>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</si>
  <si>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</si>
  <si>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</si>
  <si>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</si>
  <si>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</si>
  <si>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</si>
  <si>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</si>
  <si>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</si>
  <si>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</si>
  <si>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</si>
  <si>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</si>
  <si>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</si>
  <si>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</si>
  <si>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</si>
  <si>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</si>
  <si>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</si>
  <si>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</si>
  <si>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</si>
  <si>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</si>
  <si>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</si>
  <si>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</si>
  <si>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</si>
  <si>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</si>
  <si>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</si>
  <si>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</si>
  <si>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</si>
  <si>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</si>
  <si>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</si>
  <si>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</si>
  <si>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</si>
  <si>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</si>
  <si>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</si>
  <si>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</si>
  <si>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</si>
  <si>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</si>
  <si>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</si>
  <si>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</si>
  <si>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</si>
  <si>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</si>
  <si>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</si>
  <si>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</si>
  <si>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</si>
  <si>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</si>
  <si>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</si>
  <si>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</si>
  <si>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</si>
  <si>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</si>
  <si>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</si>
  <si>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</si>
  <si>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</si>
  <si>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</si>
  <si>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</si>
  <si>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</si>
  <si>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</si>
  <si>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</si>
  <si>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</si>
  <si>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</si>
  <si>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</si>
  <si>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</si>
  <si>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</si>
  <si>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</si>
  <si>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</si>
  <si>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</si>
  <si>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</si>
  <si>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</si>
  <si>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</si>
  <si>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</si>
  <si>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</si>
  <si>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</si>
  <si>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</si>
  <si>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</si>
  <si>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</si>
  <si>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</si>
  <si>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</si>
  <si>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</si>
  <si>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</si>
  <si>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</si>
  <si>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</si>
  <si>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</si>
  <si>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</si>
  <si>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</si>
  <si>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</si>
  <si>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</si>
  <si>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</si>
  <si>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</si>
  <si>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</si>
  <si>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</si>
  <si>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</si>
  <si>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</si>
  <si>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</si>
  <si>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</si>
  <si>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</si>
  <si>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</si>
  <si>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</si>
  <si>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</si>
  <si>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</si>
  <si>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</si>
  <si>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</si>
  <si>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</si>
  <si>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</si>
  <si>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</si>
  <si>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</si>
  <si>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</si>
  <si>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</si>
  <si>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</si>
  <si>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</si>
  <si>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</si>
  <si>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</si>
  <si>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</si>
  <si>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</si>
  <si>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</si>
  <si>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</si>
  <si>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</si>
  <si>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</si>
  <si>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</si>
  <si>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</si>
  <si>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</si>
  <si>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</si>
  <si>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</si>
  <si>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</si>
  <si>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</si>
  <si>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</si>
  <si>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</si>
  <si>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</si>
  <si>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</si>
  <si>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</si>
  <si>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</si>
  <si>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</si>
  <si>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</si>
  <si>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</si>
  <si>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</si>
  <si>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</si>
  <si>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</si>
  <si>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</si>
  <si>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</si>
  <si>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</si>
  <si>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</si>
  <si>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</si>
  <si>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</si>
  <si>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</si>
  <si>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</si>
  <si>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</si>
  <si>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</si>
  <si>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</si>
  <si>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</si>
  <si>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</si>
  <si>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</si>
  <si>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</si>
  <si>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</si>
  <si>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</si>
  <si>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</si>
  <si>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</si>
  <si>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</si>
  <si>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</si>
  <si>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</si>
  <si>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</si>
  <si>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</si>
  <si>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</si>
  <si>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</si>
  <si>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</si>
  <si>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</si>
  <si>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</si>
  <si>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</si>
  <si>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</si>
  <si>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</si>
  <si>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</si>
  <si>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</si>
  <si>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</si>
  <si>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</si>
  <si>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</si>
  <si>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</si>
  <si>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</si>
  <si>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</si>
  <si>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</si>
  <si>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</si>
  <si>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</si>
  <si>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</si>
  <si>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</si>
  <si>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</si>
  <si>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</si>
  <si>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</si>
  <si>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</si>
  <si>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</si>
  <si>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</si>
  <si>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</si>
  <si>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</si>
  <si>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</si>
  <si>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</si>
  <si>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</si>
  <si>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</si>
  <si>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</si>
  <si>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</si>
  <si>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</si>
  <si>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</si>
  <si>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</si>
  <si>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</si>
  <si>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</si>
  <si>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</si>
  <si>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</si>
  <si>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</si>
  <si>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</si>
  <si>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</si>
  <si>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</si>
  <si>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</si>
  <si>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</si>
  <si>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</si>
  <si>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</si>
  <si>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</si>
  <si>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</si>
  <si>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</si>
  <si>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</si>
  <si>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</si>
  <si>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</si>
  <si>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</si>
  <si>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</si>
  <si>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</si>
  <si>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</si>
  <si>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</si>
  <si>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</si>
  <si>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</si>
  <si>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</si>
  <si>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</si>
  <si>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</si>
  <si>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</si>
  <si>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</si>
  <si>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</si>
  <si>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</si>
  <si>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</si>
  <si>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</si>
  <si>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</si>
  <si>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</si>
  <si>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</si>
  <si>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</si>
  <si>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</si>
  <si>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</si>
  <si>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</si>
  <si>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</si>
  <si>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</si>
  <si>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</si>
  <si>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</si>
  <si>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</si>
  <si>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</si>
  <si>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</si>
  <si>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</si>
  <si>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</si>
  <si>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</si>
  <si>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</si>
  <si>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</si>
  <si>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</si>
  <si>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</si>
  <si>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</si>
  <si>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</si>
  <si>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</si>
  <si>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</si>
  <si>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</si>
  <si>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</si>
  <si>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</si>
  <si>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</si>
  <si>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</si>
  <si>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</si>
  <si>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</si>
  <si>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</si>
  <si>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</si>
  <si>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</si>
  <si>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</si>
  <si>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</si>
  <si>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</si>
  <si>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</si>
  <si>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</si>
  <si>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</si>
  <si>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</si>
  <si>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</si>
  <si>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</si>
  <si>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</si>
  <si>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</si>
  <si>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</si>
  <si>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</si>
  <si>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</si>
  <si>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</si>
  <si>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</si>
  <si>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</si>
  <si>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</si>
  <si>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</si>
  <si>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</si>
  <si>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</si>
  <si>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</si>
  <si>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</si>
  <si>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</si>
  <si>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</si>
  <si>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</si>
  <si>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</si>
  <si>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</si>
  <si>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</si>
  <si>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</si>
  <si>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</si>
  <si>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</si>
  <si>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</si>
  <si>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</si>
  <si>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</si>
  <si>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</si>
  <si>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</si>
  <si>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</si>
  <si>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</si>
  <si>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</si>
  <si>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</si>
  <si>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</si>
  <si>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</si>
  <si>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</si>
  <si>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</si>
  <si>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</si>
  <si>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</si>
  <si>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</si>
  <si>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</si>
  <si>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</si>
  <si>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</si>
  <si>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</si>
  <si>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</si>
  <si>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</si>
  <si>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</si>
  <si>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</si>
  <si>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</si>
  <si>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</si>
  <si>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</si>
  <si>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</si>
  <si>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</si>
  <si>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</si>
  <si>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</si>
  <si>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</si>
  <si>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</si>
  <si>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</si>
  <si>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</si>
  <si>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</si>
  <si>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</si>
  <si>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</si>
  <si>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</si>
  <si>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</si>
  <si>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</si>
  <si>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</si>
  <si>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</si>
  <si>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</si>
  <si>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</si>
  <si>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</si>
  <si>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</si>
  <si>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</si>
  <si>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</si>
  <si>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</si>
  <si>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</si>
  <si>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</si>
  <si>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</si>
  <si>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</si>
  <si>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</si>
  <si>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</si>
  <si>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</si>
  <si>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</si>
  <si>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</si>
  <si>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</si>
  <si>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</si>
  <si>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</si>
  <si>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</si>
  <si>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</si>
  <si>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</si>
  <si>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</si>
  <si>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</si>
  <si>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</si>
  <si>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</si>
  <si>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</si>
  <si>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</si>
  <si>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</si>
  <si>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</si>
  <si>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</si>
  <si>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</si>
  <si>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</si>
  <si>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</si>
  <si>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</si>
  <si>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</si>
  <si>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</si>
  <si>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</si>
  <si>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</si>
  <si>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</si>
  <si>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</si>
  <si>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</si>
  <si>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</si>
  <si>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</si>
  <si>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</si>
  <si>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</si>
  <si>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</si>
  <si>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</si>
  <si>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</si>
  <si>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</si>
  <si>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</si>
  <si>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</si>
  <si>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</si>
  <si>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</si>
  <si>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</si>
  <si>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</si>
  <si>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</si>
  <si>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</si>
  <si>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</si>
  <si>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</si>
  <si>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</si>
  <si>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</si>
  <si>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</si>
  <si>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</si>
  <si>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</si>
  <si>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</si>
  <si>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</si>
  <si>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</si>
  <si>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</si>
  <si>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</si>
  <si>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</si>
  <si>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</si>
  <si>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</si>
  <si>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</si>
  <si>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</si>
  <si>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</si>
  <si>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</si>
  <si>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</si>
  <si>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</si>
  <si>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</si>
  <si>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</si>
  <si>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</si>
  <si>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</si>
  <si>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</si>
  <si>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</si>
  <si>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</si>
  <si>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</si>
  <si>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</si>
  <si>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</si>
  <si>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</si>
  <si>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</si>
  <si>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</si>
  <si>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</si>
  <si>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</si>
  <si>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</si>
  <si>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</si>
  <si>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</si>
  <si>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</si>
  <si>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</si>
  <si>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</si>
  <si>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</si>
  <si>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</si>
  <si>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</si>
  <si>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</si>
  <si>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</si>
  <si>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</si>
  <si>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</si>
  <si>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</si>
  <si>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</si>
  <si>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</si>
  <si>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</si>
  <si>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</si>
  <si>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</si>
  <si>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</si>
  <si>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</si>
  <si>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</si>
  <si>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</si>
  <si>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</si>
  <si>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</si>
  <si>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</si>
  <si>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</si>
  <si>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</si>
  <si>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</si>
  <si>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</si>
  <si>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</si>
  <si>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</si>
  <si>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</si>
  <si>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</si>
  <si>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</si>
  <si>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</si>
  <si>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</si>
  <si>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</si>
  <si>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</si>
  <si>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</si>
  <si>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</si>
  <si>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</si>
  <si>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</si>
  <si>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</si>
  <si>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</si>
  <si>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</si>
  <si>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</si>
  <si>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</si>
  <si>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</si>
  <si>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</si>
  <si>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</si>
  <si>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</si>
  <si>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</si>
  <si>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</si>
  <si>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</si>
  <si>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</si>
  <si>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</si>
  <si>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</si>
  <si>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</si>
  <si>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</si>
  <si>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</si>
  <si>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</si>
  <si>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</si>
  <si>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</si>
  <si>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</si>
  <si>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</si>
  <si>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</si>
  <si>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</si>
  <si>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</si>
  <si>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</si>
  <si>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</si>
  <si>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</si>
  <si>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</si>
  <si>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</si>
  <si>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</si>
  <si>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</si>
  <si>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</si>
  <si>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</si>
  <si>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</si>
  <si>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</si>
  <si>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</si>
  <si>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</si>
  <si>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</si>
  <si>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</si>
  <si>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</si>
  <si>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</si>
  <si>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</si>
  <si>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</si>
  <si>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</si>
  <si>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</si>
  <si>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</si>
  <si>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</si>
  <si>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</si>
  <si>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</si>
  <si>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</si>
  <si>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</si>
  <si>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</si>
  <si>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</si>
  <si>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</si>
  <si>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</si>
  <si>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</si>
  <si>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</si>
  <si>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</si>
  <si>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</si>
  <si>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</si>
  <si>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</si>
  <si>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</si>
  <si>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</si>
  <si>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</si>
  <si>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</si>
  <si>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</si>
  <si>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</si>
  <si>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</si>
  <si>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</si>
  <si>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</si>
  <si>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</si>
  <si>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</si>
  <si>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</si>
  <si>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</si>
  <si>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</si>
  <si>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</si>
  <si>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</si>
  <si>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</si>
  <si>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</si>
  <si>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</si>
  <si>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</si>
  <si>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</si>
  <si>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</si>
  <si>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</si>
  <si>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</si>
  <si>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</si>
  <si>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</si>
  <si>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</si>
  <si>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</si>
  <si>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</si>
  <si>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</si>
  <si>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</si>
  <si>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</si>
  <si>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</si>
  <si>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</si>
  <si>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</si>
  <si>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</si>
  <si>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</si>
  <si>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</si>
  <si>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</si>
  <si>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</si>
  <si>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</si>
  <si>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</si>
  <si>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</si>
  <si>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</si>
  <si>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</si>
  <si>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</si>
  <si>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</si>
  <si>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</si>
  <si>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</si>
  <si>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</si>
  <si>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</si>
  <si>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</si>
  <si>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</si>
  <si>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</si>
  <si>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</si>
  <si>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</si>
  <si>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</si>
  <si>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</si>
  <si>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</si>
  <si>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</si>
  <si>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</si>
  <si>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</si>
  <si>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</si>
  <si>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</si>
  <si>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</si>
  <si>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</si>
  <si>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</si>
  <si>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</si>
  <si>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</si>
  <si>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</si>
  <si>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</si>
  <si>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</si>
  <si>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</si>
  <si>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</si>
  <si>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</si>
  <si>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</si>
  <si>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</si>
  <si>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</si>
  <si>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</si>
  <si>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</si>
  <si>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</si>
  <si>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</si>
  <si>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</si>
  <si>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</si>
  <si>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</si>
  <si>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</si>
  <si>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</si>
  <si>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</si>
  <si>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</si>
  <si>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</si>
  <si>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</si>
  <si>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</si>
  <si>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</si>
  <si>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</si>
  <si>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</si>
  <si>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</si>
  <si>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</si>
  <si>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</si>
  <si>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</si>
  <si>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</si>
  <si>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</si>
  <si>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</si>
  <si>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</si>
  <si>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</si>
  <si>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</si>
  <si>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</si>
  <si>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</si>
  <si>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</si>
  <si>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</si>
  <si>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</si>
  <si>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</si>
  <si>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</si>
  <si>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</si>
  <si>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</si>
  <si>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</si>
  <si>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</si>
  <si>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</si>
  <si>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</si>
  <si>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</si>
  <si>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</si>
  <si>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</si>
  <si>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</si>
  <si>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</si>
  <si>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</si>
  <si>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</si>
  <si>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</si>
  <si>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</si>
  <si>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</si>
  <si>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</si>
  <si>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</si>
  <si>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</si>
  <si>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</si>
  <si>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</si>
  <si>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</si>
  <si>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</si>
  <si>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</si>
  <si>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</si>
  <si>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</si>
  <si>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</si>
  <si>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</si>
  <si>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</si>
  <si>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</si>
  <si>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</si>
  <si>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</si>
  <si>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</si>
  <si>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</si>
  <si>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</si>
  <si>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</si>
  <si>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</si>
  <si>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</si>
  <si>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</si>
  <si>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</si>
  <si>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</si>
  <si>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</si>
  <si>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</si>
  <si>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</si>
  <si>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</si>
  <si>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</si>
  <si>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</si>
  <si>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</si>
  <si>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</si>
  <si>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</si>
  <si>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</si>
  <si>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</si>
  <si>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</si>
  <si>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</si>
  <si>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</si>
  <si>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</si>
  <si>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</si>
  <si>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</si>
  <si>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</si>
  <si>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</si>
  <si>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</si>
  <si>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</si>
  <si>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</si>
  <si>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</si>
  <si>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</si>
  <si>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</si>
  <si>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</si>
  <si>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</si>
  <si>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</si>
  <si>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</si>
  <si>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</si>
  <si>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</si>
  <si>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</si>
  <si>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</si>
  <si>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</si>
  <si>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</si>
  <si>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</si>
  <si>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</si>
  <si>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</si>
  <si>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</si>
  <si>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</si>
  <si>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</si>
  <si>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</si>
  <si>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</si>
  <si>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</si>
  <si>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</si>
  <si>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</si>
  <si>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</si>
  <si>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</si>
  <si>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</si>
  <si>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</si>
  <si>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</si>
  <si>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</si>
  <si>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</si>
  <si>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</si>
  <si>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</si>
  <si>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</si>
  <si>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</si>
  <si>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</si>
  <si>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</si>
  <si>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</si>
  <si>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</si>
  <si>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</si>
  <si>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</si>
  <si>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</si>
  <si>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</si>
  <si>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</si>
  <si>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</si>
  <si>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</si>
  <si>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</si>
  <si>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</si>
  <si>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</si>
  <si>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</si>
  <si>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</si>
  <si>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</si>
  <si>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</si>
  <si>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</si>
  <si>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</si>
  <si>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</si>
  <si>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</si>
  <si>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</si>
  <si>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</si>
  <si>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</si>
  <si>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</si>
  <si>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</si>
  <si>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</si>
  <si>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</si>
  <si>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</si>
  <si>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</si>
  <si>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</si>
  <si>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</si>
  <si>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</si>
  <si>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</si>
  <si>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</si>
  <si>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</si>
  <si>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</si>
  <si>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</si>
  <si>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</si>
  <si>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</si>
  <si>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</si>
  <si>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</si>
  <si>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</si>
  <si>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</si>
  <si>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</si>
  <si>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</si>
  <si>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</si>
  <si>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</si>
  <si>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</si>
  <si>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</si>
  <si>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</si>
  <si>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</si>
  <si>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</si>
  <si>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</si>
  <si>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</si>
  <si>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</si>
  <si>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</si>
  <si>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</si>
  <si>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</si>
  <si>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</si>
  <si>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</si>
  <si>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</si>
  <si>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</si>
  <si>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</si>
  <si>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</si>
  <si>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</si>
  <si>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</si>
  <si>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</si>
  <si>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</si>
  <si>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</si>
  <si>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</si>
  <si>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</si>
  <si>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</si>
  <si>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</si>
  <si>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</si>
  <si>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</si>
  <si>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</si>
  <si>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</si>
  <si>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</si>
  <si>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</si>
  <si>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</si>
  <si>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</si>
  <si>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</si>
  <si>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</si>
  <si>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</si>
  <si>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</si>
  <si>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</si>
  <si>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</si>
  <si>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</si>
  <si>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</si>
  <si>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</si>
  <si>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</si>
  <si>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</si>
  <si>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</si>
  <si>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</si>
  <si>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</si>
  <si>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</si>
  <si>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</si>
  <si>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</si>
  <si>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</si>
  <si>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</si>
  <si>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</si>
  <si>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</si>
  <si>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</si>
  <si>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</si>
  <si>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</si>
  <si>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</si>
  <si>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</si>
  <si>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</si>
  <si>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</si>
  <si>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</si>
  <si>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</si>
  <si>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</si>
  <si>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</si>
  <si>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</si>
  <si>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</si>
  <si>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</si>
  <si>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</si>
  <si>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</si>
  <si>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</si>
  <si>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</si>
  <si>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</si>
  <si>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</si>
  <si>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</si>
  <si>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</si>
  <si>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</si>
  <si>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</si>
  <si>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</si>
  <si>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</si>
  <si>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</si>
  <si>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</si>
  <si>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</si>
  <si>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</si>
  <si>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</si>
  <si>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</si>
  <si>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</si>
  <si>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</si>
  <si>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</si>
  <si>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</si>
  <si>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</si>
  <si>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</si>
  <si>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</si>
  <si>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</si>
  <si>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</si>
  <si>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</si>
  <si>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</si>
  <si>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</si>
  <si>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</si>
  <si>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</si>
  <si>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</si>
  <si>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</si>
  <si>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</si>
  <si>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</si>
  <si>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</si>
  <si>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</si>
  <si>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</si>
  <si>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</si>
  <si>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</si>
  <si>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</si>
  <si>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</si>
  <si>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</si>
  <si>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</si>
  <si>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</si>
  <si>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</si>
  <si>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</si>
  <si>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</si>
  <si>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</si>
  <si>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</si>
  <si>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</si>
  <si>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</si>
  <si>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</si>
  <si>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</si>
  <si>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</si>
  <si>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</si>
  <si>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</si>
  <si>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</si>
  <si>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</si>
  <si>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</si>
  <si>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</si>
  <si>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</si>
  <si>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</si>
  <si>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</si>
  <si>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</si>
  <si>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</si>
  <si>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</si>
  <si>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</si>
  <si>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</si>
  <si>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</si>
  <si>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</si>
  <si>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</si>
  <si>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</si>
  <si>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</si>
  <si>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</si>
  <si>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</si>
  <si>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</si>
  <si>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</si>
  <si>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</si>
  <si>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</si>
  <si>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</si>
  <si>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</si>
  <si>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</si>
  <si>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</si>
  <si>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</si>
  <si>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</si>
  <si>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</si>
  <si>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</si>
  <si>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</si>
  <si>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</si>
  <si>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</si>
  <si>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</si>
  <si>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</si>
  <si>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</si>
  <si>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</si>
  <si>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</si>
  <si>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</si>
  <si>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</si>
  <si>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</si>
  <si>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</si>
  <si>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</si>
  <si>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</si>
  <si>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</si>
  <si>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</si>
  <si>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</si>
  <si>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</si>
  <si>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</si>
  <si>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</si>
  <si>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</si>
  <si>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</si>
  <si>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</si>
  <si>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</si>
  <si>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</si>
  <si>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</si>
  <si>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</si>
  <si>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</si>
  <si>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</si>
  <si>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</si>
  <si>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</si>
  <si>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</si>
  <si>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</si>
  <si>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</si>
  <si>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</si>
  <si>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</si>
  <si>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</si>
  <si>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</si>
  <si>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</si>
  <si>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</si>
  <si>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</si>
  <si>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</si>
  <si>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</si>
  <si>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</si>
  <si>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</si>
  <si>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</si>
  <si>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</si>
  <si>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</si>
  <si>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</si>
  <si>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</si>
  <si>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</si>
  <si>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</si>
  <si>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</si>
  <si>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</si>
  <si>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</si>
  <si>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</si>
  <si>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</si>
  <si>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</si>
  <si>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</si>
  <si>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</si>
  <si>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</si>
  <si>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</si>
  <si>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</si>
  <si>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</si>
  <si>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</si>
  <si>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</si>
  <si>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</si>
  <si>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</si>
  <si>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</si>
  <si>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</si>
  <si>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</si>
  <si>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</si>
  <si>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</si>
  <si>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</si>
  <si>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</si>
  <si>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</si>
  <si>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</si>
  <si>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</si>
  <si>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</si>
  <si>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</si>
  <si>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</si>
  <si>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</si>
  <si>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</si>
  <si>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</si>
  <si>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</si>
  <si>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</si>
  <si>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</si>
  <si>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</si>
  <si>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</si>
  <si>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</si>
  <si>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</si>
  <si>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</si>
  <si>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</si>
  <si>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</si>
  <si>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</si>
  <si>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</si>
  <si>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</si>
  <si>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</si>
  <si>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</si>
  <si>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</si>
  <si>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</si>
  <si>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</si>
  <si>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</si>
  <si>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</si>
  <si>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</si>
  <si>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</si>
  <si>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</si>
  <si>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</si>
  <si>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</si>
  <si>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</si>
  <si>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</si>
  <si>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</si>
  <si>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</si>
  <si>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</si>
  <si>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</si>
  <si>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</si>
  <si>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</si>
  <si>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</si>
  <si>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</si>
  <si>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</si>
  <si>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</si>
  <si>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</si>
  <si>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</si>
  <si>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</si>
  <si>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</si>
  <si>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</si>
  <si>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</si>
  <si>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</si>
  <si>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</si>
  <si>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</si>
  <si>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</si>
  <si>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</si>
  <si>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</si>
  <si>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</si>
  <si>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</si>
  <si>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</si>
  <si>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</si>
  <si>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</si>
  <si>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</si>
  <si>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</si>
  <si>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</si>
  <si>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</si>
  <si>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</si>
  <si>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</si>
  <si>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</si>
  <si>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</si>
  <si>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</si>
  <si>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</si>
  <si>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</si>
  <si>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</si>
  <si>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</si>
  <si>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</si>
  <si>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</si>
  <si>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</si>
  <si>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</si>
  <si>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</si>
  <si>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</si>
  <si>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</si>
  <si>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</si>
  <si>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</si>
  <si>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</si>
  <si>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</si>
  <si>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</si>
  <si>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</si>
  <si>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</si>
  <si>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</si>
  <si>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</si>
  <si>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</si>
  <si>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</si>
  <si>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</si>
  <si>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</si>
  <si>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</si>
  <si>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</si>
  <si>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</si>
  <si>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</si>
  <si>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</si>
  <si>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</si>
  <si>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</si>
  <si>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</si>
  <si>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</si>
  <si>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</si>
  <si>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</si>
  <si>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</si>
  <si>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</si>
  <si>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</si>
  <si>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</si>
  <si>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</si>
  <si>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</si>
  <si>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</si>
  <si>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</si>
  <si>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</si>
  <si>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</si>
  <si>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</si>
  <si>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</si>
  <si>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</si>
  <si>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</si>
  <si>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</si>
  <si>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</si>
  <si>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</si>
  <si>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</si>
  <si>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</si>
  <si>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</si>
  <si>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</si>
  <si>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</si>
  <si>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</si>
  <si>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</si>
  <si>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</si>
  <si>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</si>
  <si>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</si>
  <si>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</si>
  <si>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</si>
  <si>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</si>
  <si>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</si>
  <si>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</si>
  <si>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</si>
  <si>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</si>
  <si>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</si>
  <si>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</si>
  <si>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</si>
  <si>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</si>
  <si>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</si>
  <si>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</si>
  <si>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</si>
  <si>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</si>
  <si>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</si>
  <si>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</si>
  <si>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</si>
  <si>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</si>
  <si>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</si>
  <si>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</si>
  <si>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</si>
  <si>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</si>
  <si>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</si>
  <si>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</si>
  <si>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</si>
  <si>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</si>
  <si>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</si>
  <si>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</si>
  <si>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</si>
  <si>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</si>
  <si>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</si>
  <si>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</si>
  <si>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</si>
  <si>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</si>
  <si>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</si>
  <si>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</si>
  <si>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</si>
  <si>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</si>
  <si>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</si>
  <si>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</si>
  <si>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</si>
  <si>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</si>
  <si>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</si>
  <si>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</si>
  <si>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</si>
  <si>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</si>
  <si>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</si>
  <si>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</si>
  <si>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</si>
  <si>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</si>
  <si>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</si>
  <si>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</si>
  <si>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</si>
  <si>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</si>
  <si>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</si>
  <si>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</si>
  <si>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</si>
  <si>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</si>
  <si>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</si>
  <si>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</si>
  <si>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</si>
  <si>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</si>
  <si>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</si>
  <si>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</si>
  <si>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</si>
  <si>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</si>
  <si>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</si>
  <si>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</si>
  <si>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</si>
  <si>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</si>
  <si>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</si>
  <si>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</si>
  <si>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</si>
  <si>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</si>
  <si>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</si>
  <si>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</si>
  <si>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</si>
  <si>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</si>
  <si>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</si>
  <si>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</si>
  <si>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</si>
  <si>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</si>
  <si>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</si>
  <si>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</si>
  <si>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</si>
  <si>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</si>
  <si>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</si>
  <si>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</si>
  <si>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</si>
  <si>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</si>
  <si>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</si>
  <si>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</si>
  <si>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</si>
  <si>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</si>
  <si>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</si>
  <si>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</si>
  <si>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</si>
  <si>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</si>
  <si>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</si>
  <si>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</si>
  <si>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</si>
  <si>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</si>
  <si>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</si>
  <si>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</si>
  <si>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</si>
  <si>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</si>
  <si>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</si>
  <si>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</si>
  <si>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</si>
  <si>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</si>
  <si>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</si>
  <si>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</si>
  <si>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</si>
  <si>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</si>
  <si>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</si>
  <si>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</si>
  <si>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</si>
  <si>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</si>
  <si>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</si>
  <si>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</si>
  <si>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</si>
  <si>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</si>
  <si>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</si>
  <si>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</si>
  <si>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</si>
  <si>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</si>
  <si>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</si>
  <si>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</si>
  <si>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</si>
  <si>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</si>
  <si>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</si>
  <si>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</si>
  <si>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</si>
  <si>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</si>
  <si>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</si>
  <si>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</si>
  <si>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</si>
  <si>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</si>
  <si>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</si>
  <si>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</si>
  <si>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</si>
  <si>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</si>
  <si>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</si>
  <si>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</si>
  <si>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</si>
  <si>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</si>
  <si>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</si>
  <si>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</si>
  <si>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</si>
  <si>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</si>
  <si>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</si>
  <si>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</si>
  <si>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</si>
  <si>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</si>
  <si>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</si>
  <si>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</si>
  <si>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</si>
  <si>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</si>
  <si>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</si>
  <si>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</si>
  <si>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</si>
  <si>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</si>
  <si>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</si>
  <si>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</si>
  <si>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</si>
  <si>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</si>
  <si>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</si>
  <si>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</si>
  <si>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</si>
  <si>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</si>
  <si>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</si>
  <si>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</si>
  <si>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</si>
  <si>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</si>
  <si>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</si>
  <si>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</si>
  <si>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</si>
  <si>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</si>
  <si>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</si>
  <si>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</si>
  <si>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</si>
  <si>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</si>
  <si>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</si>
  <si>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</si>
  <si>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</si>
  <si>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</si>
  <si>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</si>
  <si>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</si>
  <si>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</si>
  <si>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</si>
  <si>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</si>
  <si>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</si>
  <si>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</si>
  <si>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</si>
  <si>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</si>
  <si>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</si>
  <si>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</si>
  <si>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</si>
  <si>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</si>
  <si>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</si>
  <si>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</si>
  <si>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</si>
  <si>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</si>
  <si>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</si>
  <si>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</si>
  <si>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</si>
  <si>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</si>
  <si>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</si>
  <si>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</si>
  <si>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</si>
  <si>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</si>
  <si>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</si>
  <si>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</si>
  <si>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</si>
  <si>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</si>
  <si>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</si>
  <si>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</si>
  <si>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</si>
  <si>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</si>
  <si>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</si>
  <si>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</si>
  <si>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</si>
  <si>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</si>
  <si>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</si>
  <si>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</si>
  <si>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</si>
  <si>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</si>
  <si>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</si>
  <si>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</si>
  <si>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</si>
  <si>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</si>
  <si>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</si>
  <si>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</si>
  <si>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</si>
  <si>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</si>
  <si>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</si>
  <si>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</si>
  <si>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</si>
  <si>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</si>
  <si>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</si>
  <si>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</si>
  <si>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</si>
  <si>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</si>
  <si>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</si>
  <si>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</si>
  <si>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</si>
  <si>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</si>
  <si>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</si>
  <si>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</si>
  <si>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</si>
  <si>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</si>
  <si>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</si>
  <si>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</si>
  <si>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</si>
  <si>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</si>
  <si>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</si>
  <si>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</si>
  <si>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</si>
  <si>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</si>
  <si>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</si>
  <si>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</si>
  <si>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</si>
  <si>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</si>
  <si>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</si>
  <si>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</si>
  <si>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</si>
  <si>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</si>
  <si>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</si>
  <si>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</si>
  <si>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</si>
  <si>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</si>
  <si>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</si>
  <si>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</si>
  <si>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</si>
  <si>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</si>
  <si>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</si>
  <si>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</si>
  <si>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</si>
  <si>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</si>
  <si>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</si>
  <si>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</si>
  <si>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</si>
  <si>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</si>
  <si>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</si>
  <si>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</si>
  <si>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</si>
  <si>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</si>
  <si>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</si>
  <si>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</si>
  <si>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</si>
  <si>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</si>
  <si>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</si>
  <si>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</si>
  <si>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</si>
  <si>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</si>
  <si>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</si>
  <si>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</si>
  <si>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</si>
  <si>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</si>
  <si>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</si>
  <si>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</si>
  <si>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</si>
  <si>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</si>
  <si>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</si>
  <si>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</si>
  <si>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</si>
  <si>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</si>
  <si>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</si>
  <si>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</si>
  <si>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</si>
  <si>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</si>
  <si>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</si>
  <si>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</si>
  <si>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</si>
  <si>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</si>
  <si>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</si>
  <si>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</si>
  <si>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</si>
  <si>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</si>
  <si>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</si>
  <si>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</si>
  <si>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</si>
  <si>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</si>
  <si>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</si>
  <si>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</si>
  <si>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</si>
  <si>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</si>
  <si>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</si>
  <si>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</si>
  <si>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</si>
  <si>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</si>
  <si>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</si>
  <si>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</si>
  <si>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</si>
  <si>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</si>
  <si>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</si>
  <si>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</si>
  <si>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</si>
  <si>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</si>
  <si>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</si>
  <si>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</si>
  <si>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</si>
  <si>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</si>
  <si>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</si>
  <si>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</si>
  <si>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</si>
  <si>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</si>
  <si>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</si>
  <si>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</si>
  <si>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</si>
  <si>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</si>
  <si>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</si>
  <si>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</si>
  <si>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</si>
  <si>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</si>
  <si>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</si>
  <si>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</si>
  <si>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</si>
  <si>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</si>
  <si>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</si>
  <si>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</si>
  <si>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</si>
  <si>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</si>
  <si>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</si>
  <si>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</si>
  <si>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</si>
  <si>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</si>
  <si>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</si>
  <si>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</si>
  <si>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</si>
  <si>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</si>
  <si>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</si>
  <si>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</si>
  <si>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</si>
  <si>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</si>
  <si>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</si>
  <si>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</si>
  <si>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</si>
  <si>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</si>
  <si>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</si>
  <si>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</si>
  <si>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</si>
  <si>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</si>
  <si>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</si>
  <si>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</si>
  <si>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</si>
  <si>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</si>
  <si>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</si>
  <si>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</si>
  <si>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</si>
  <si>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</si>
  <si>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</si>
  <si>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</si>
  <si>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</si>
  <si>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</si>
  <si>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</si>
  <si>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</si>
  <si>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</si>
  <si>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</si>
  <si>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</si>
  <si>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</si>
  <si>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</si>
  <si>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</si>
  <si>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</si>
  <si>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</si>
  <si>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</si>
  <si>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</si>
  <si>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</si>
  <si>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</si>
  <si>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</si>
  <si>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</si>
  <si>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</si>
  <si>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</si>
  <si>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</si>
  <si>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</si>
  <si>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</si>
  <si>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</si>
  <si>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</si>
  <si>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</si>
  <si>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</si>
  <si>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</si>
  <si>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</si>
  <si>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</si>
  <si>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</si>
  <si>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</si>
  <si>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</si>
  <si>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</si>
  <si>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</si>
  <si>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</si>
  <si>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</si>
  <si>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</si>
  <si>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</si>
  <si>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</si>
  <si>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</si>
  <si>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</si>
  <si>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</si>
  <si>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</si>
  <si>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</si>
  <si>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</si>
  <si>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</si>
  <si>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</si>
  <si>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</si>
  <si>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</si>
  <si>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</si>
  <si>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</si>
  <si>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</si>
  <si>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</si>
  <si>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</si>
  <si>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</si>
  <si>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</si>
  <si>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</si>
  <si>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</si>
  <si>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</si>
  <si>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</si>
  <si>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</si>
  <si>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</si>
  <si>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</si>
  <si>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</si>
  <si>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</si>
  <si>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</si>
  <si>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</si>
  <si>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</si>
  <si>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</si>
  <si>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</si>
  <si>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</si>
  <si>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</si>
  <si>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</si>
  <si>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</si>
  <si>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</si>
  <si>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</si>
  <si>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</si>
  <si>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</si>
  <si>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</si>
  <si>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</si>
  <si>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</si>
  <si>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</si>
  <si>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</si>
  <si>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</si>
  <si>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</si>
  <si>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</si>
  <si>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</si>
  <si>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</si>
  <si>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</si>
  <si>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</si>
  <si>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</si>
  <si>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</si>
  <si>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</si>
  <si>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</si>
  <si>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</si>
  <si>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</si>
  <si>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</si>
  <si>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</si>
  <si>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</si>
  <si>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</si>
  <si>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</si>
  <si>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</si>
  <si>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</si>
  <si>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</si>
  <si>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</si>
  <si>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</si>
  <si>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</si>
  <si>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</si>
  <si>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</si>
  <si>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</si>
  <si>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</si>
  <si>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</si>
  <si>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</si>
  <si>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</si>
  <si>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</si>
  <si>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</si>
  <si>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</si>
  <si>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</si>
  <si>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</si>
  <si>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</si>
  <si>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</si>
  <si>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</si>
  <si>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</si>
  <si>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</si>
  <si>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</si>
  <si>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</si>
  <si>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</si>
  <si>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</si>
  <si>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</si>
  <si>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</si>
  <si>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</si>
  <si>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</si>
  <si>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</si>
  <si>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</si>
  <si>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</si>
  <si>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</si>
  <si>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</si>
  <si>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</si>
  <si>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</si>
  <si>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</si>
  <si>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</si>
  <si>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</si>
  <si>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</si>
  <si>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</si>
  <si>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</si>
  <si>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</si>
  <si>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</si>
  <si>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</si>
  <si>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</si>
  <si>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</si>
  <si>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</si>
  <si>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</si>
  <si>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</si>
  <si>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</si>
  <si>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</si>
  <si>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</si>
  <si>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</si>
  <si>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</si>
  <si>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</si>
  <si>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</si>
  <si>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</si>
  <si>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</si>
  <si>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</si>
  <si>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</si>
  <si>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</si>
  <si>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</si>
  <si>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</si>
  <si>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</si>
  <si>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</si>
  <si>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</si>
  <si>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</si>
  <si>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</si>
  <si>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</si>
  <si>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</si>
  <si>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</si>
  <si>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</si>
  <si>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</si>
  <si>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</si>
  <si>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</si>
  <si>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</si>
  <si>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</si>
  <si>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</si>
  <si>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</si>
  <si>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</si>
  <si>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</si>
  <si>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</si>
  <si>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</si>
  <si>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</si>
  <si>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</si>
  <si>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</si>
  <si>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</si>
  <si>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</si>
  <si>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</si>
  <si>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</si>
  <si>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</si>
  <si>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</si>
  <si>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</si>
  <si>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</si>
  <si>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</si>
  <si>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</si>
  <si>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</si>
  <si>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</si>
  <si>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</si>
  <si>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</si>
  <si>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</si>
  <si>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</si>
  <si>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</si>
  <si>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</si>
  <si>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</si>
  <si>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</si>
  <si>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</si>
  <si>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</si>
  <si>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</si>
  <si>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</si>
  <si>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</si>
  <si>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</si>
  <si>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</si>
  <si>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</si>
  <si>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</si>
  <si>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</si>
  <si>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</si>
  <si>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</si>
  <si>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</si>
  <si>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</si>
  <si>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</si>
  <si>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</si>
  <si>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</si>
  <si>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</si>
  <si>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</si>
  <si>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</si>
  <si>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</si>
  <si>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</si>
  <si>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</si>
  <si>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</si>
  <si>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</si>
  <si>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</si>
  <si>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</si>
  <si>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</si>
  <si>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</si>
  <si>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</si>
  <si>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</si>
  <si>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</si>
  <si>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</si>
  <si>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</si>
  <si>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</si>
  <si>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</si>
  <si>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</si>
  <si>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</si>
  <si>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</si>
  <si>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</si>
  <si>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</si>
  <si>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</si>
  <si>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</si>
  <si>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</si>
  <si>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</si>
  <si>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</si>
  <si>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</si>
  <si>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</si>
  <si>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</si>
  <si>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</si>
  <si>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</si>
  <si>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</si>
  <si>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</si>
  <si>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</si>
  <si>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</si>
  <si>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</si>
  <si>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</si>
  <si>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</si>
  <si>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</si>
  <si>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</si>
  <si>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</si>
  <si>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</si>
  <si>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</si>
  <si>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</si>
  <si>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</si>
  <si>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</si>
  <si>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</si>
  <si>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</si>
  <si>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</si>
  <si>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</si>
  <si>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</si>
  <si>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</si>
  <si>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</si>
  <si>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</si>
  <si>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</si>
  <si>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</si>
  <si>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</si>
  <si>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</si>
  <si>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</si>
  <si>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</si>
  <si>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</si>
  <si>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</si>
  <si>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</si>
  <si>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</si>
  <si>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</si>
  <si>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</si>
  <si>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</si>
  <si>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</si>
  <si>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</si>
  <si>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</si>
  <si>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</si>
  <si>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</si>
  <si>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</si>
  <si>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</si>
  <si>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</si>
  <si>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</si>
  <si>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</si>
  <si>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</si>
  <si>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</si>
  <si>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</si>
  <si>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</si>
  <si>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</si>
  <si>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</si>
  <si>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</si>
  <si>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</si>
  <si>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</si>
  <si>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</si>
  <si>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</si>
  <si>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</si>
  <si>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</si>
  <si>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</si>
  <si>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</si>
  <si>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</si>
  <si>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</si>
  <si>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</si>
  <si>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</si>
  <si>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</si>
  <si>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</si>
  <si>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</si>
  <si>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</si>
  <si>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</si>
  <si>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</si>
  <si>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</si>
  <si>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</si>
  <si>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</si>
  <si>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</si>
  <si>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</si>
  <si>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</si>
  <si>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</si>
  <si>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</si>
  <si>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</si>
  <si>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</si>
  <si>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</si>
  <si>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</si>
  <si>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</si>
  <si>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</si>
  <si>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</si>
  <si>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</si>
  <si>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</si>
  <si>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</si>
  <si>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</si>
  <si>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</si>
  <si>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</si>
  <si>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</si>
  <si>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</si>
  <si>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</si>
  <si>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</si>
  <si>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</si>
  <si>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</si>
  <si>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</si>
  <si>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</si>
  <si>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</si>
  <si>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</si>
  <si>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</si>
  <si>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</si>
  <si>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</si>
  <si>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</si>
  <si>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</si>
  <si>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</si>
  <si>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</si>
  <si>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</si>
  <si>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</si>
  <si>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</si>
  <si>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</si>
  <si>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</si>
  <si>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</si>
  <si>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</si>
  <si>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</si>
  <si>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</si>
  <si>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</si>
  <si>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</si>
  <si>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</si>
  <si>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</si>
  <si>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</si>
  <si>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</si>
  <si>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</si>
  <si>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</si>
  <si>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</si>
  <si>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</si>
  <si>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</si>
  <si>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</si>
  <si>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</si>
  <si>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</si>
  <si>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</si>
  <si>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</si>
  <si>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</si>
  <si>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</si>
  <si>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</si>
  <si>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</si>
  <si>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</si>
  <si>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</si>
  <si>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</si>
  <si>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</si>
  <si>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</si>
  <si>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</si>
  <si>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</si>
  <si>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</si>
  <si>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</si>
  <si>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</si>
  <si>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</si>
  <si>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</si>
  <si>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</si>
  <si>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</si>
  <si>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</si>
  <si>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</si>
  <si>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</si>
  <si>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</si>
  <si>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</si>
  <si>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</si>
  <si>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</si>
  <si>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</si>
  <si>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</si>
  <si>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</si>
  <si>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</si>
  <si>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</si>
  <si>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</si>
  <si>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</si>
  <si>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</si>
  <si>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</si>
  <si>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</si>
  <si>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</si>
  <si>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</si>
  <si>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</si>
  <si>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</si>
  <si>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</si>
  <si>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</si>
  <si>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</si>
  <si>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</si>
  <si>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</si>
  <si>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</si>
  <si>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</si>
  <si>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</si>
  <si>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</si>
  <si>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</si>
  <si>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</si>
  <si>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</si>
  <si>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</si>
  <si>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</si>
  <si>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</si>
  <si>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</si>
  <si>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</si>
  <si>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</si>
  <si>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</si>
  <si>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</si>
  <si>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</si>
  <si>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</si>
  <si>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</si>
  <si>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</si>
  <si>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</si>
  <si>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</si>
  <si>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</si>
  <si>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</si>
  <si>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</si>
  <si>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</si>
  <si>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</si>
  <si>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</si>
  <si>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</si>
  <si>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</si>
  <si>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</si>
  <si>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</si>
  <si>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</si>
  <si>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</si>
  <si>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</si>
  <si>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</si>
  <si>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</si>
  <si>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</si>
  <si>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</si>
  <si>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</si>
  <si>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</si>
  <si>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</si>
  <si>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</si>
  <si>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</si>
  <si>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</si>
  <si>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</si>
  <si>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</si>
  <si>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</si>
  <si>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</si>
  <si>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</si>
  <si>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</si>
  <si>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</si>
  <si>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</si>
  <si>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</si>
  <si>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</si>
  <si>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</si>
  <si>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</si>
  <si>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</si>
  <si>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</si>
  <si>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</si>
  <si>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</si>
  <si>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</si>
  <si>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</si>
  <si>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</si>
  <si>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</si>
  <si>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</si>
  <si>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</si>
  <si>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</si>
  <si>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</si>
  <si>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</si>
  <si>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</si>
  <si>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</si>
  <si>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</si>
  <si>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</si>
  <si>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</si>
  <si>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</si>
  <si>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</si>
  <si>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</si>
  <si>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</si>
  <si>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</si>
  <si>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</si>
  <si>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</si>
  <si>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</si>
  <si>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</si>
  <si>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</si>
  <si>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</si>
  <si>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</si>
  <si>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</si>
  <si>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</si>
  <si>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</si>
  <si>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</si>
  <si>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</si>
  <si>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</si>
  <si>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</si>
  <si>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</si>
  <si>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</si>
  <si>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</si>
  <si>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</si>
  <si>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</si>
  <si>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</si>
  <si>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</si>
  <si>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</si>
  <si>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</si>
  <si>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</si>
  <si>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</si>
  <si>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</si>
  <si>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</si>
  <si>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</si>
  <si>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</si>
  <si>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</si>
  <si>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</si>
  <si>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</si>
  <si>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</si>
  <si>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</si>
  <si>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</si>
  <si>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</si>
  <si>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</si>
  <si>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</si>
  <si>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</si>
  <si>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</si>
  <si>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</si>
  <si>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</si>
  <si>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</si>
  <si>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</si>
  <si>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</si>
  <si>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</si>
  <si>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</si>
  <si>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</si>
  <si>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</si>
  <si>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</si>
  <si>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</si>
  <si>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</si>
  <si>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</si>
  <si>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</si>
  <si>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</si>
  <si>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</si>
  <si>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</si>
  <si>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</si>
  <si>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</si>
  <si>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</si>
  <si>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</si>
  <si>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</si>
  <si>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</si>
  <si>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</si>
  <si>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</si>
  <si>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</si>
  <si>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</si>
  <si>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</si>
  <si>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</si>
  <si>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</si>
  <si>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</si>
  <si>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</si>
  <si>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</si>
  <si>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</si>
  <si>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</si>
  <si>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</si>
  <si>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</si>
  <si>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</si>
  <si>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</si>
  <si>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</si>
  <si>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</si>
  <si>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</si>
  <si>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</si>
  <si>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</si>
  <si>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</si>
  <si>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</si>
  <si>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</si>
  <si>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</si>
  <si>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</si>
  <si>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</si>
  <si>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</si>
  <si>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</si>
  <si>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</si>
  <si>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</si>
  <si>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</si>
  <si>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</si>
  <si>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</si>
  <si>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</si>
  <si>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</si>
  <si>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</si>
  <si>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</si>
  <si>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</si>
  <si>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</si>
  <si>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</si>
  <si>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</si>
  <si>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</si>
  <si>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</si>
  <si>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</si>
  <si>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</si>
  <si>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</si>
  <si>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</si>
  <si>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</si>
  <si>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</si>
  <si>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</si>
  <si>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</si>
  <si>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</si>
  <si>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</si>
  <si>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</si>
  <si>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</si>
  <si>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</si>
  <si>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</si>
  <si>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</si>
  <si>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</si>
  <si>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</si>
  <si>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</si>
  <si>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</si>
  <si>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</si>
  <si>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</si>
  <si>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</si>
  <si>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</si>
  <si>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</si>
  <si>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</si>
  <si>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</si>
  <si>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</si>
  <si>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</si>
  <si>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</si>
  <si>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</si>
  <si>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</si>
  <si>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</si>
  <si>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</si>
  <si>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</si>
  <si>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</si>
  <si>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</si>
  <si>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</si>
  <si>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</si>
  <si>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</si>
  <si>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</si>
  <si>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</si>
  <si>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</si>
  <si>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</si>
  <si>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</si>
  <si>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</si>
  <si>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</si>
  <si>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</si>
  <si>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</si>
  <si>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</si>
  <si>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</si>
  <si>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</si>
  <si>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</si>
  <si>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</si>
  <si>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</si>
  <si>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</si>
  <si>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</si>
  <si>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</si>
  <si>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</si>
  <si>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</si>
  <si>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</si>
  <si>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</si>
  <si>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</si>
  <si>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</si>
  <si>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</si>
  <si>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</si>
  <si>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</si>
  <si>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</si>
  <si>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</si>
  <si>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</si>
  <si>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</si>
  <si>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</si>
  <si>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</si>
  <si>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</si>
  <si>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</si>
  <si>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</si>
  <si>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</si>
  <si>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</si>
  <si>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</si>
  <si>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</si>
  <si>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</si>
  <si>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</si>
  <si>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</si>
  <si>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</si>
  <si>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</si>
  <si>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</si>
  <si>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</si>
  <si>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</si>
  <si>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</si>
  <si>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</si>
  <si>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</si>
  <si>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</si>
  <si>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</si>
  <si>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</si>
  <si>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</si>
  <si>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</si>
  <si>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</si>
  <si>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</si>
  <si>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</si>
  <si>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</si>
  <si>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</si>
  <si>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</si>
  <si>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</si>
  <si>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</si>
  <si>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</si>
  <si>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</si>
  <si>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</si>
  <si>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</si>
  <si>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</si>
  <si>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</si>
  <si>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</si>
  <si>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</si>
  <si>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</si>
  <si>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</si>
  <si>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</si>
  <si>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</si>
  <si>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</si>
  <si>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</si>
  <si>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</si>
  <si>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</si>
  <si>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</si>
  <si>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</si>
  <si>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</si>
  <si>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</si>
  <si>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</si>
  <si>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</si>
  <si>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</si>
  <si>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</si>
  <si>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</si>
  <si>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</si>
  <si>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</si>
  <si>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</si>
  <si>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</si>
  <si>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</si>
  <si>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</si>
  <si>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</si>
  <si>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</si>
  <si>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</si>
  <si>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</si>
  <si>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</si>
  <si>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</si>
  <si>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</si>
  <si>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</si>
  <si>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</si>
  <si>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</si>
  <si>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</si>
  <si>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</si>
  <si>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</si>
  <si>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</si>
  <si>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</si>
  <si>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</si>
  <si>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</si>
  <si>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</si>
  <si>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</si>
  <si>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</si>
  <si>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</si>
  <si>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</si>
  <si>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</si>
  <si>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</si>
  <si>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</si>
  <si>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</si>
  <si>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</si>
  <si>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</si>
  <si>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</si>
  <si>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</si>
  <si>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</si>
  <si>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</si>
  <si>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</si>
  <si>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</si>
  <si>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</si>
  <si>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</si>
  <si>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</si>
  <si>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</si>
  <si>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</si>
  <si>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</si>
  <si>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</si>
  <si>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</si>
  <si>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</si>
  <si>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</si>
  <si>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</si>
  <si>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</si>
  <si>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</si>
  <si>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</si>
  <si>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</si>
  <si>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</si>
  <si>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</si>
  <si>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</si>
  <si>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</si>
  <si>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</si>
  <si>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</si>
  <si>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</si>
  <si>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</si>
  <si>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</si>
  <si>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</si>
  <si>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</si>
  <si>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</si>
  <si>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</si>
  <si>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</si>
  <si>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</si>
  <si>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</si>
  <si>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</si>
  <si>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</si>
  <si>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</si>
  <si>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</si>
  <si>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</si>
  <si>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</si>
  <si>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</si>
  <si>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</si>
  <si>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</si>
  <si>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</si>
  <si>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</si>
  <si>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</si>
  <si>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</si>
  <si>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</si>
  <si>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</si>
  <si>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</si>
  <si>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</si>
  <si>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</si>
  <si>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</si>
  <si>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</si>
  <si>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</si>
  <si>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</si>
  <si>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</si>
  <si>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</si>
  <si>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</si>
  <si>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</si>
  <si>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</si>
  <si>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</si>
  <si>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</si>
  <si>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</si>
  <si>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</si>
  <si>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</si>
  <si>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</si>
  <si>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</si>
  <si>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</si>
  <si>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</si>
  <si>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</si>
  <si>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</si>
  <si>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</si>
  <si>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</si>
  <si>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</si>
  <si>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</si>
  <si>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</si>
  <si>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</si>
  <si>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</si>
  <si>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</si>
  <si>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</si>
  <si>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</si>
  <si>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</si>
  <si>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</si>
  <si>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</si>
  <si>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</si>
  <si>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</si>
  <si>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</si>
  <si>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</si>
  <si>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</si>
  <si>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</si>
  <si>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</si>
  <si>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</si>
  <si>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</si>
  <si>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</si>
  <si>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</si>
  <si>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</si>
  <si>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</si>
  <si>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</si>
  <si>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</si>
  <si>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</si>
  <si>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</si>
  <si>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</si>
  <si>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</si>
  <si>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</si>
  <si>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</si>
  <si>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</si>
  <si>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</si>
  <si>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</si>
  <si>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</si>
  <si>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</si>
  <si>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</si>
  <si>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</si>
  <si>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</si>
  <si>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</si>
  <si>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</si>
  <si>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</si>
  <si>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</si>
  <si>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</si>
  <si>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</si>
  <si>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</si>
  <si>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</si>
  <si>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</si>
  <si>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</si>
  <si>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</si>
  <si>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</si>
  <si>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</si>
  <si>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</si>
  <si>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</si>
  <si>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</si>
  <si>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</si>
  <si>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</si>
  <si>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</si>
  <si>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</si>
  <si>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</si>
  <si>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</si>
  <si>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</si>
  <si>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</si>
  <si>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</si>
  <si>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</si>
  <si>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</si>
  <si>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</si>
  <si>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</si>
  <si>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</si>
  <si>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</si>
  <si>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</si>
  <si>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</si>
  <si>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</si>
  <si>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</si>
  <si>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</si>
  <si>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</si>
  <si>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</si>
  <si>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</si>
  <si>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</si>
  <si>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</si>
  <si>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</si>
  <si>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</si>
  <si>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</si>
  <si>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</si>
  <si>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</si>
  <si>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</si>
  <si>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</si>
  <si>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</si>
  <si>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</si>
  <si>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</si>
  <si>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</si>
  <si>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</si>
  <si>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</si>
  <si>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</si>
  <si>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</si>
  <si>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</si>
  <si>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</si>
  <si>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</si>
  <si>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</si>
  <si>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</si>
  <si>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</si>
  <si>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</si>
  <si>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</si>
  <si>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</si>
  <si>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</si>
  <si>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</si>
  <si>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</si>
  <si>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</si>
  <si>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</si>
  <si>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</si>
  <si>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</si>
  <si>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</si>
  <si>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</si>
  <si>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</si>
  <si>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</si>
  <si>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</si>
  <si>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</si>
  <si>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</si>
  <si>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</si>
  <si>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</si>
  <si>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</si>
  <si>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</si>
  <si>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</si>
  <si>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</si>
  <si>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</si>
  <si>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</si>
  <si>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</si>
  <si>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</si>
  <si>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</si>
  <si>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</si>
  <si>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</si>
  <si>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</si>
  <si>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</si>
  <si>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</si>
  <si>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</si>
  <si>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</si>
  <si>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</si>
  <si>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</si>
  <si>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</si>
  <si>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</si>
  <si>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</si>
  <si>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</si>
  <si>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</si>
  <si>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</si>
  <si>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</si>
  <si>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</si>
  <si>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</si>
  <si>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</si>
  <si>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</si>
  <si>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</si>
  <si>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</si>
  <si>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</si>
  <si>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</si>
  <si>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</si>
  <si>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</si>
  <si>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</si>
  <si>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</si>
  <si>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</si>
  <si>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</si>
  <si>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</si>
  <si>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</si>
  <si>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</si>
  <si>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</si>
  <si>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</si>
  <si>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</si>
  <si>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</si>
  <si>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</si>
  <si>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</si>
  <si>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</si>
  <si>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</si>
  <si>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</si>
  <si>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</si>
  <si>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</si>
  <si>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</si>
  <si>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</si>
  <si>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</si>
  <si>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</si>
  <si>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</si>
  <si>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</si>
  <si>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</si>
  <si>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</si>
  <si>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</si>
  <si>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</si>
  <si>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</si>
  <si>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</si>
  <si>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</si>
  <si>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</si>
  <si>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</si>
  <si>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</si>
  <si>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</si>
  <si>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</si>
  <si>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</si>
  <si>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</si>
  <si>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</si>
  <si>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</si>
  <si>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</si>
  <si>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</si>
  <si>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</si>
  <si>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</si>
  <si>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</si>
  <si>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</si>
  <si>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</si>
  <si>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</si>
  <si>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</si>
  <si>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</si>
  <si>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</si>
  <si>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</si>
  <si>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</si>
  <si>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</si>
  <si>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</si>
  <si>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</si>
  <si>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</si>
  <si>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</si>
  <si>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</si>
  <si>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</si>
  <si>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</si>
  <si>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</si>
  <si>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</si>
  <si>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</si>
  <si>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</si>
  <si>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</si>
  <si>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</si>
  <si>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</si>
  <si>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</si>
  <si>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</si>
  <si>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</si>
  <si>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</si>
  <si>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</si>
  <si>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</si>
  <si>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</si>
  <si>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</si>
  <si>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</si>
  <si>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</si>
  <si>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</si>
  <si>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</si>
  <si>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</si>
  <si>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</si>
  <si>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</si>
  <si>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</si>
  <si>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</si>
  <si>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</si>
  <si>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</si>
  <si>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</si>
  <si>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</si>
  <si>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</si>
  <si>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</si>
  <si>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</si>
  <si>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</si>
  <si>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</si>
  <si>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</si>
  <si>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</si>
  <si>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</si>
  <si>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</si>
  <si>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</si>
  <si>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</si>
  <si>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</si>
  <si>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</si>
  <si>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</si>
  <si>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</si>
  <si>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</si>
  <si>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</si>
  <si>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</si>
  <si>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</si>
  <si>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</si>
  <si>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</si>
  <si>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</si>
  <si>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</si>
  <si>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</si>
  <si>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</si>
  <si>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</si>
  <si>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</si>
  <si>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</si>
  <si>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</si>
  <si>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</si>
  <si>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</si>
  <si>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</si>
  <si>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</si>
  <si>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</si>
  <si>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</si>
  <si>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</si>
  <si>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</si>
  <si>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</si>
  <si>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</si>
  <si>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</si>
  <si>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</si>
  <si>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</si>
  <si>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</si>
  <si>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</si>
  <si>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</si>
  <si>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</si>
  <si>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</si>
  <si>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</si>
  <si>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</si>
  <si>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</si>
  <si>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</si>
  <si>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</si>
  <si>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</si>
  <si>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</si>
  <si>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</si>
  <si>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</si>
  <si>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</si>
  <si>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</si>
  <si>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</si>
  <si>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</si>
  <si>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</si>
  <si>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</si>
  <si>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</si>
  <si>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</si>
  <si>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</si>
  <si>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</si>
  <si>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</si>
  <si>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</si>
  <si>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</si>
  <si>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</si>
  <si>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</si>
  <si>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</si>
  <si>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</si>
  <si>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</si>
  <si>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</si>
  <si>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</si>
  <si>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</si>
  <si>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</si>
  <si>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</si>
  <si>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</si>
  <si>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</si>
  <si>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</si>
  <si>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</si>
  <si>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</si>
  <si>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</si>
  <si>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</si>
  <si>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</si>
  <si>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</si>
  <si>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</si>
  <si>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</si>
  <si>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</si>
  <si>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</si>
  <si>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</si>
  <si>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</si>
  <si>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</si>
  <si>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</si>
  <si>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</si>
  <si>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</si>
  <si>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</si>
  <si>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</si>
  <si>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</si>
  <si>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</si>
  <si>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</si>
  <si>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</si>
  <si>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</si>
  <si>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</si>
  <si>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</si>
  <si>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</si>
  <si>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</si>
  <si>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</si>
  <si>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</si>
  <si>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</si>
  <si>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</si>
  <si>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</si>
  <si>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</si>
  <si>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</si>
  <si>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</si>
  <si>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</si>
  <si>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</si>
  <si>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</si>
  <si>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</si>
  <si>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</si>
  <si>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</si>
  <si>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</si>
  <si>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</si>
  <si>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</si>
  <si>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</si>
  <si>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</si>
  <si>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</si>
  <si>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</si>
  <si>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</si>
  <si>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</si>
  <si>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</si>
  <si>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</si>
  <si>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</si>
  <si>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</si>
  <si>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</si>
  <si>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</si>
  <si>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</si>
  <si>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</si>
  <si>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</si>
  <si>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</si>
  <si>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</si>
  <si>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</si>
  <si>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</si>
  <si>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</si>
  <si>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</si>
  <si>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</si>
  <si>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</si>
  <si>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</si>
  <si>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</si>
  <si>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</si>
  <si>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</si>
  <si>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</si>
  <si>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</si>
  <si>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</si>
  <si>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</si>
  <si>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</si>
  <si>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</si>
  <si>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</si>
  <si>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</si>
  <si>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</si>
  <si>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</si>
  <si>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</si>
  <si>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</si>
  <si>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</si>
  <si>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</si>
  <si>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</si>
  <si>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</si>
  <si>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</si>
  <si>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</si>
  <si>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</si>
  <si>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</si>
  <si>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</si>
  <si>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</si>
  <si>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</si>
  <si>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</si>
  <si>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</si>
  <si>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</si>
  <si>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</si>
  <si>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</si>
  <si>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</si>
  <si>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</si>
  <si>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</si>
  <si>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</si>
  <si>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</si>
  <si>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</si>
  <si>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</si>
  <si>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</si>
  <si>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</si>
  <si>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</si>
  <si>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</si>
  <si>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</si>
  <si>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</si>
  <si>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</si>
  <si>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</si>
  <si>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</si>
  <si>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</si>
  <si>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</si>
  <si>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</si>
  <si>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</si>
  <si>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</si>
  <si>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</si>
  <si>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</si>
  <si>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</si>
  <si>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</si>
  <si>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</si>
  <si>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</si>
  <si>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</si>
  <si>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</si>
  <si>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</si>
  <si>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</si>
  <si>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</si>
  <si>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</si>
  <si>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</si>
  <si>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</si>
  <si>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</si>
  <si>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</si>
  <si>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</si>
  <si>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</si>
  <si>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</si>
  <si>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</si>
  <si>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</si>
  <si>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</si>
  <si>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</si>
  <si>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</si>
  <si>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</si>
  <si>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</si>
  <si>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</si>
  <si>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</si>
  <si>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</si>
  <si>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</si>
  <si>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</si>
  <si>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</si>
  <si>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</si>
  <si>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</si>
  <si>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</si>
  <si>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</si>
  <si>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</si>
  <si>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</si>
  <si>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</si>
  <si>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</si>
  <si>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</si>
  <si>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</si>
  <si>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</si>
  <si>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</si>
  <si>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</si>
  <si>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</si>
  <si>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</si>
  <si>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</si>
  <si>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</si>
  <si>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</si>
  <si>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</si>
  <si>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</si>
  <si>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</si>
  <si>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</si>
  <si>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</si>
  <si>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</si>
  <si>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</si>
  <si>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</si>
  <si>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</si>
  <si>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</si>
  <si>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</si>
  <si>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</si>
  <si>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</si>
  <si>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</si>
  <si>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</si>
  <si>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</si>
  <si>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</si>
  <si>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</si>
  <si>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</si>
  <si>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</si>
  <si>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</si>
  <si>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</si>
  <si>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</si>
  <si>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</si>
  <si>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</si>
  <si>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</si>
  <si>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</si>
  <si>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</si>
  <si>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</si>
  <si>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</si>
  <si>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</si>
  <si>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</si>
  <si>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</si>
  <si>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</si>
  <si>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</si>
  <si>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</si>
  <si>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</si>
  <si>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</si>
  <si>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</si>
  <si>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</si>
  <si>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</si>
  <si>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</si>
  <si>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</si>
  <si>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</si>
  <si>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</si>
  <si>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</si>
  <si>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</si>
  <si>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</si>
  <si>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</si>
  <si>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</si>
  <si>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</si>
  <si>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</si>
  <si>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</si>
  <si>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</si>
  <si>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</si>
  <si>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</si>
  <si>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</si>
  <si>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</si>
  <si>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</si>
  <si>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</si>
  <si>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</si>
  <si>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</si>
  <si>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</si>
  <si>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</si>
  <si>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</si>
  <si>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</si>
  <si>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</si>
  <si>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</si>
  <si>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</si>
  <si>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</si>
  <si>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</si>
  <si>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</si>
  <si>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</si>
  <si>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</si>
  <si>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</si>
  <si>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</si>
  <si>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</si>
  <si>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</si>
  <si>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</si>
  <si>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</si>
  <si>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</si>
  <si>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</si>
  <si>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</si>
  <si>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</si>
  <si>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</si>
  <si>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</si>
  <si>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</si>
  <si>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</si>
  <si>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</si>
  <si>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</si>
  <si>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</si>
  <si>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</si>
  <si>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</si>
  <si>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</si>
  <si>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</si>
  <si>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</si>
  <si>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</si>
  <si>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</si>
  <si>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</si>
  <si>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</si>
  <si>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</si>
  <si>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</si>
  <si>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</si>
  <si>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</si>
  <si>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</si>
  <si>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</si>
  <si>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</si>
  <si>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</si>
  <si>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</si>
  <si>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</si>
  <si>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</si>
  <si>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</si>
  <si>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</si>
  <si>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</si>
  <si>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</si>
  <si>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</si>
  <si>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</si>
  <si>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</si>
  <si>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</si>
  <si>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</si>
  <si>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</si>
  <si>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</si>
  <si>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</si>
  <si>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</si>
  <si>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</si>
  <si>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</si>
  <si>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</si>
  <si>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</si>
  <si>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</si>
  <si>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</si>
  <si>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</si>
  <si>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</si>
  <si>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</si>
  <si>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</si>
  <si>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</si>
  <si>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</si>
  <si>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</si>
  <si>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</si>
  <si>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</si>
  <si>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</si>
  <si>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</si>
  <si>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</si>
  <si>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</si>
  <si>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</si>
  <si>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</si>
  <si>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</si>
  <si>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</si>
  <si>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</si>
  <si>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</si>
  <si>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</si>
  <si>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</si>
  <si>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</si>
  <si>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</si>
  <si>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</si>
  <si>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</si>
  <si>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</si>
  <si>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</si>
  <si>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</si>
  <si>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</si>
  <si>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</si>
  <si>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</si>
  <si>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</si>
  <si>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</si>
  <si>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</si>
  <si>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</si>
  <si>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</si>
  <si>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</si>
  <si>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</si>
  <si>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</si>
  <si>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</si>
  <si>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</si>
  <si>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</si>
  <si>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</si>
  <si>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</si>
  <si>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</si>
  <si>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</si>
  <si>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</si>
  <si>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</si>
  <si>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</si>
  <si>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</si>
  <si>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</si>
  <si>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</si>
  <si>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</si>
  <si>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</si>
  <si>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</si>
  <si>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</si>
  <si>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</si>
  <si>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</si>
  <si>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</si>
  <si>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</si>
  <si>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</si>
  <si>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</si>
  <si>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</si>
  <si>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</si>
  <si>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</si>
  <si>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</si>
  <si>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</si>
  <si>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</si>
  <si>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</si>
  <si>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</si>
  <si>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</si>
  <si>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</si>
  <si>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</si>
  <si>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</si>
  <si>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</si>
  <si>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</si>
  <si>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</si>
  <si>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</si>
  <si>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</si>
  <si>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</si>
  <si>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</si>
  <si>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</si>
  <si>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</si>
  <si>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</si>
  <si>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</si>
  <si>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</si>
  <si>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</si>
  <si>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</si>
  <si>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</si>
  <si>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</si>
  <si>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</si>
  <si>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</si>
  <si>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</si>
  <si>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</si>
  <si>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</si>
  <si>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</si>
  <si>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</si>
  <si>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</si>
  <si>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</si>
  <si>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</si>
  <si>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</si>
  <si>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</si>
  <si>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</si>
  <si>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</si>
  <si>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</si>
  <si>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</si>
  <si>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</si>
  <si>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</si>
  <si>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</si>
  <si>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</si>
  <si>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</si>
  <si>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</si>
  <si>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</si>
  <si>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</si>
  <si>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</si>
  <si>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</si>
  <si>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</si>
  <si>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</si>
  <si>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</si>
  <si>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</si>
  <si>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</si>
  <si>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</si>
  <si>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</si>
  <si>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</si>
  <si>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</si>
  <si>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</si>
  <si>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</si>
  <si>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</si>
  <si>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</si>
  <si>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</si>
  <si>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</si>
  <si>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</si>
  <si>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</si>
  <si>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</si>
  <si>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</si>
  <si>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</si>
  <si>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</si>
  <si>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</si>
  <si>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</si>
  <si>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</si>
  <si>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</si>
  <si>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</si>
  <si>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</si>
  <si>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</si>
  <si>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</si>
  <si>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</si>
  <si>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</si>
  <si>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</si>
  <si>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</si>
  <si>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</si>
  <si>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</si>
  <si>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</si>
  <si>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</si>
  <si>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</si>
  <si>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</si>
  <si>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</si>
  <si>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</si>
  <si>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</si>
  <si>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</si>
  <si>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</si>
  <si>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</si>
  <si>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</si>
  <si>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</si>
  <si>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</si>
  <si>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</si>
  <si>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</si>
  <si>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</si>
  <si>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</si>
  <si>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</si>
  <si>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</si>
  <si>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</si>
  <si>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</si>
  <si>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</si>
  <si>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</si>
  <si>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</si>
  <si>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</si>
  <si>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</si>
  <si>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</si>
  <si>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</si>
  <si>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</si>
  <si>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</si>
  <si>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</si>
  <si>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</si>
  <si>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</si>
  <si>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</si>
  <si>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</si>
  <si>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</si>
  <si>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</si>
  <si>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</si>
  <si>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</si>
  <si>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</si>
  <si>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</si>
  <si>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</si>
  <si>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</si>
  <si>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</si>
  <si>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</si>
  <si>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</si>
  <si>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</si>
  <si>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</si>
  <si>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</si>
  <si>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</si>
  <si>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</si>
  <si>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</si>
  <si>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</si>
  <si>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</si>
  <si>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</si>
  <si>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</si>
  <si>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</si>
  <si>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</si>
  <si>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</si>
  <si>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</si>
  <si>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</si>
  <si>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</si>
  <si>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</si>
  <si>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</si>
  <si>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</si>
  <si>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</si>
  <si>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</si>
  <si>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</si>
  <si>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</si>
  <si>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</si>
  <si>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</si>
  <si>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</si>
  <si>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</si>
  <si>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</si>
  <si>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</si>
  <si>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</si>
  <si>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</si>
  <si>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</si>
  <si>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</si>
  <si>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</si>
  <si>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</si>
  <si>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</si>
  <si>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</si>
  <si>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</si>
  <si>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</si>
  <si>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</si>
  <si>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</si>
  <si>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</si>
  <si>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</si>
  <si>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</si>
  <si>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</si>
  <si>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</si>
  <si>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</si>
  <si>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</si>
  <si>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</si>
  <si>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</si>
  <si>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</si>
  <si>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</si>
  <si>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</si>
  <si>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</si>
  <si>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</si>
  <si>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</si>
  <si>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</si>
  <si>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</si>
  <si>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</si>
  <si>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</si>
  <si>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</si>
  <si>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</si>
  <si>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</si>
  <si>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</si>
  <si>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</si>
  <si>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</si>
  <si>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</si>
  <si>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</si>
  <si>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</si>
  <si>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</si>
  <si>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</si>
  <si>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</si>
  <si>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</si>
  <si>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</si>
  <si>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</si>
  <si>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</si>
  <si>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</si>
  <si>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</si>
  <si>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</si>
  <si>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</si>
  <si>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</si>
  <si>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</si>
  <si>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</si>
  <si>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</si>
  <si>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</si>
  <si>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</si>
  <si>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</si>
  <si>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</si>
  <si>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</si>
  <si>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</si>
  <si>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</si>
  <si>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</si>
  <si>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</si>
  <si>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</si>
  <si>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</si>
  <si>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</si>
  <si>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</si>
  <si>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</si>
  <si>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</si>
  <si>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</si>
  <si>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</si>
  <si>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</si>
  <si>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</si>
  <si>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</si>
  <si>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</si>
  <si>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</si>
  <si>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</si>
  <si>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</si>
  <si>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</si>
  <si>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</si>
  <si>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</si>
  <si>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</si>
  <si>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</si>
  <si>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</si>
  <si>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</si>
  <si>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</si>
  <si>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</si>
  <si>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</si>
  <si>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</si>
  <si>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</si>
  <si>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</si>
  <si>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</si>
  <si>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</si>
  <si>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</si>
  <si>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</si>
  <si>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</si>
  <si>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</si>
  <si>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</si>
  <si>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</si>
  <si>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</si>
  <si>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</si>
  <si>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</si>
  <si>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</si>
  <si>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</si>
  <si>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</si>
  <si>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</si>
  <si>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</si>
  <si>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</si>
  <si>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</si>
  <si>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</si>
  <si>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</si>
  <si>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</si>
  <si>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</si>
  <si>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</si>
  <si>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</si>
  <si>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</si>
  <si>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</si>
  <si>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</si>
  <si>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</si>
  <si>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</si>
  <si>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</si>
  <si>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</si>
  <si>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</si>
  <si>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</si>
  <si>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</si>
  <si>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</si>
  <si>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</si>
  <si>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</si>
  <si>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</si>
  <si>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</si>
  <si>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</si>
  <si>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</si>
  <si>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</si>
  <si>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</si>
  <si>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</si>
  <si>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</si>
  <si>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</si>
  <si>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</si>
  <si>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</si>
  <si>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</si>
  <si>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</si>
  <si>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</si>
  <si>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</si>
  <si>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</si>
  <si>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</si>
  <si>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</si>
  <si>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</si>
  <si>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</si>
  <si>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</si>
  <si>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</si>
  <si>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</si>
  <si>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</si>
  <si>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</si>
  <si>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</si>
  <si>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</si>
  <si>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</si>
  <si>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</si>
  <si>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</si>
  <si>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</si>
  <si>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</si>
  <si>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</si>
  <si>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</si>
  <si>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</si>
  <si>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</si>
  <si>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</si>
  <si>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</si>
  <si>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</si>
  <si>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</si>
  <si>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</si>
  <si>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</si>
  <si>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</si>
  <si>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</si>
  <si>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</si>
  <si>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</si>
  <si>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</si>
  <si>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</si>
  <si>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</si>
  <si>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</si>
  <si>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</si>
  <si>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</si>
  <si>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</si>
  <si>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</si>
  <si>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</si>
  <si>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</si>
  <si>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</si>
  <si>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</si>
  <si>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</si>
  <si>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</si>
  <si>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</si>
  <si>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</si>
  <si>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</si>
  <si>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</si>
  <si>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</si>
  <si>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</si>
  <si>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</si>
  <si>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</si>
  <si>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</si>
  <si>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</si>
  <si>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</si>
  <si>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</si>
  <si>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</si>
  <si>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</si>
  <si>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</si>
  <si>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</si>
  <si>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</si>
  <si>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</si>
  <si>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</si>
  <si>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</si>
  <si>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</si>
  <si>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</si>
  <si>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</si>
  <si>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</si>
  <si>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</si>
  <si>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</si>
  <si>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</si>
  <si>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</si>
  <si>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</si>
  <si>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</si>
  <si>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</si>
  <si>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</si>
  <si>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</si>
  <si>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</si>
  <si>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</si>
  <si>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</si>
  <si>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</si>
  <si>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</si>
  <si>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</si>
  <si>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</si>
  <si>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</si>
  <si>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</si>
  <si>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</si>
  <si>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</si>
  <si>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</si>
  <si>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</si>
  <si>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</si>
  <si>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</si>
  <si>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</si>
  <si>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</si>
  <si>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</si>
  <si>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</si>
  <si>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</si>
  <si>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</si>
  <si>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</si>
  <si>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</si>
  <si>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</si>
  <si>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</si>
  <si>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</si>
  <si>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</si>
  <si>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</si>
  <si>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</si>
  <si>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</si>
  <si>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</si>
  <si>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</si>
  <si>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</si>
  <si>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</si>
  <si>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</si>
  <si>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</si>
  <si>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</si>
  <si>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</si>
  <si>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</si>
  <si>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</si>
  <si>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</si>
  <si>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</si>
  <si>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</si>
  <si>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</si>
  <si>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</si>
  <si>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</si>
  <si>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</si>
  <si>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</si>
  <si>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</si>
  <si>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</si>
  <si>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</si>
  <si>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</si>
  <si>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</si>
  <si>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</si>
  <si>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</si>
  <si>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</si>
  <si>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</si>
  <si>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</si>
  <si>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</si>
  <si>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</si>
  <si>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</si>
  <si>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</si>
  <si>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</si>
  <si>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</si>
  <si>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</si>
  <si>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</si>
  <si>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</si>
  <si>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</si>
  <si>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</si>
  <si>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</si>
  <si>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</si>
  <si>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</si>
  <si>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</si>
  <si>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</si>
  <si>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</si>
  <si>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</si>
  <si>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</si>
  <si>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</si>
  <si>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</si>
  <si>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</si>
  <si>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</si>
  <si>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</si>
  <si>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</si>
  <si>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</si>
  <si>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</si>
  <si>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</si>
  <si>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</si>
  <si>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</si>
  <si>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</si>
  <si>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</si>
  <si>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</si>
  <si>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</si>
  <si>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</si>
  <si>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</si>
  <si>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</si>
  <si>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</si>
  <si>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</si>
  <si>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</si>
  <si>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</si>
  <si>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</si>
  <si>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</si>
  <si>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</si>
  <si>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</si>
  <si>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</si>
  <si>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</si>
  <si>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</si>
  <si>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</si>
  <si>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</si>
  <si>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</si>
  <si>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</si>
  <si>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</si>
  <si>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</si>
  <si>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</si>
  <si>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</si>
  <si>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</si>
  <si>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</si>
  <si>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</si>
  <si>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</si>
  <si>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</si>
  <si>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</si>
  <si>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</si>
  <si>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</si>
  <si>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</si>
  <si>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</si>
  <si>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</si>
  <si>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</si>
  <si>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</si>
  <si>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</si>
  <si>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</si>
  <si>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</si>
  <si>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</si>
  <si>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</si>
  <si>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</si>
  <si>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</si>
  <si>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</si>
  <si>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</si>
  <si>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</si>
  <si>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</si>
  <si>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</si>
  <si>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</si>
  <si>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</si>
  <si>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</si>
  <si>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</si>
  <si>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</si>
  <si>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</si>
  <si>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</si>
  <si>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</si>
  <si>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</si>
  <si>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</si>
  <si>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</si>
  <si>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</si>
  <si>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</si>
  <si>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</si>
  <si>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</si>
  <si>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</si>
  <si>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</si>
  <si>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</si>
  <si>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</si>
  <si>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</si>
  <si>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</si>
  <si>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</si>
  <si>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</si>
  <si>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</si>
  <si>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</si>
  <si>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</si>
  <si>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</si>
  <si>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</si>
  <si>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</si>
  <si>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</si>
  <si>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</si>
  <si>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</si>
  <si>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</si>
  <si>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</si>
  <si>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</si>
  <si>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</si>
  <si>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</si>
  <si>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</si>
  <si>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</si>
  <si>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</si>
  <si>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</si>
  <si>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</si>
  <si>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</si>
  <si>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</si>
  <si>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</si>
  <si>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</si>
  <si>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</si>
  <si>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</si>
  <si>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</si>
  <si>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</si>
  <si>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</si>
  <si>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</si>
  <si>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</si>
  <si>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</si>
  <si>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</si>
  <si>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</si>
  <si>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</si>
  <si>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</si>
  <si>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</si>
  <si>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</si>
  <si>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</si>
  <si>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</si>
  <si>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</si>
  <si>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</si>
  <si>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</si>
  <si>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</si>
  <si>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</si>
  <si>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</si>
  <si>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</si>
  <si>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</si>
  <si>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</si>
  <si>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</si>
  <si>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</si>
  <si>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</si>
  <si>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</si>
  <si>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</si>
  <si>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</si>
  <si>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</si>
  <si>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</si>
  <si>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</si>
  <si>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</si>
  <si>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</si>
  <si>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</si>
  <si>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</si>
  <si>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</si>
  <si>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</si>
  <si>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</si>
  <si>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</si>
  <si>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</si>
  <si>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</si>
  <si>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</si>
  <si>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</si>
  <si>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</si>
  <si>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</si>
  <si>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</si>
  <si>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</si>
  <si>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</si>
  <si>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</si>
  <si>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</si>
  <si>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</si>
  <si>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</si>
  <si>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</si>
  <si>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</si>
  <si>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</si>
  <si>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</si>
  <si>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</si>
  <si>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</si>
  <si>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</si>
  <si>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</si>
  <si>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</si>
  <si>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</si>
  <si>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</si>
  <si>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</si>
  <si>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</si>
  <si>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</si>
  <si>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</si>
  <si>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</si>
  <si>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</si>
  <si>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</si>
  <si>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</si>
  <si>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</si>
  <si>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</si>
  <si>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</si>
  <si>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</si>
  <si>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</si>
  <si>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</si>
  <si>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</si>
  <si>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</si>
  <si>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</si>
  <si>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</si>
  <si>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</si>
  <si>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</si>
  <si>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</si>
  <si>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</si>
  <si>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</si>
  <si>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</si>
  <si>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</si>
  <si>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</si>
  <si>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</si>
  <si>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</si>
  <si>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</si>
  <si>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</si>
  <si>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</si>
  <si>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</si>
  <si>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</si>
  <si>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</si>
  <si>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</si>
  <si>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</si>
  <si>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</si>
  <si>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</si>
  <si>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</si>
  <si>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</si>
  <si>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</si>
  <si>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</si>
  <si>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</si>
  <si>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</si>
  <si>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</si>
  <si>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</si>
  <si>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</si>
  <si>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</si>
  <si>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</si>
  <si>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</si>
  <si>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</si>
  <si>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</si>
  <si>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</si>
  <si>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</si>
  <si>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</si>
  <si>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</si>
  <si>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</si>
  <si>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</si>
  <si>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</si>
  <si>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</si>
  <si>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</si>
  <si>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</si>
  <si>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</si>
  <si>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</si>
  <si>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</si>
  <si>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</si>
  <si>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</si>
  <si>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</si>
  <si>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</si>
  <si>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</si>
  <si>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</si>
  <si>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</si>
  <si>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</si>
  <si>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</si>
  <si>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</si>
  <si>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</si>
  <si>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</si>
  <si>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</si>
  <si>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</si>
  <si>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</si>
  <si>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</si>
  <si>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</si>
  <si>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</si>
  <si>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</si>
  <si>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</si>
  <si>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</si>
  <si>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</si>
  <si>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</si>
  <si>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</si>
  <si>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</si>
  <si>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</si>
  <si>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</si>
  <si>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</si>
  <si>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</si>
  <si>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</si>
  <si>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</si>
  <si>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</si>
  <si>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</si>
  <si>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</si>
  <si>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</si>
  <si>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</si>
  <si>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</si>
  <si>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</si>
  <si>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</si>
  <si>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</si>
  <si>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</si>
  <si>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</si>
  <si>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</si>
  <si>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</si>
  <si>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</si>
  <si>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</si>
  <si>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</si>
  <si>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</si>
  <si>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</si>
  <si>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</si>
  <si>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</si>
  <si>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</si>
  <si>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</si>
  <si>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</si>
  <si>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</si>
  <si>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</si>
  <si>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</si>
  <si>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</si>
  <si>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</si>
  <si>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</si>
  <si>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</si>
  <si>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</si>
  <si>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</si>
  <si>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</si>
  <si>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</si>
  <si>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</si>
  <si>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</si>
  <si>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</si>
  <si>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</si>
  <si>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</si>
  <si>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</si>
  <si>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</si>
  <si>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</si>
  <si>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</si>
  <si>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</si>
  <si>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</si>
  <si>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</si>
  <si>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</si>
  <si>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</si>
  <si>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</si>
  <si>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</si>
  <si>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</si>
  <si>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</si>
  <si>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</si>
  <si>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</si>
  <si>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</si>
  <si>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</si>
  <si>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</si>
  <si>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</si>
  <si>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</si>
  <si>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</si>
  <si>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</si>
  <si>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</si>
  <si>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</si>
  <si>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</si>
  <si>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</si>
  <si>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</si>
  <si>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</si>
  <si>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</si>
  <si>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</si>
  <si>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</si>
  <si>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</si>
  <si>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</si>
  <si>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</si>
  <si>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</si>
  <si>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</si>
  <si>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</si>
  <si>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</si>
  <si>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</si>
  <si>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</si>
  <si>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</si>
  <si>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</si>
  <si>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</si>
  <si>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</si>
  <si>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</si>
  <si>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</si>
  <si>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</si>
  <si>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</si>
  <si>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</si>
  <si>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</si>
  <si>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</si>
  <si>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</si>
  <si>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</si>
  <si>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</si>
  <si>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</si>
  <si>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</si>
  <si>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</si>
  <si>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</si>
  <si>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</si>
  <si>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</si>
  <si>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</si>
  <si>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</si>
  <si>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</si>
  <si>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</si>
  <si>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</si>
  <si>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</si>
  <si>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</si>
  <si>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</si>
  <si>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</si>
  <si>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</si>
  <si>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</si>
  <si>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</si>
  <si>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</si>
  <si>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</si>
  <si>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</si>
  <si>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</si>
  <si>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</si>
  <si>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</si>
  <si>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</si>
  <si>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</si>
  <si>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</si>
  <si>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</si>
  <si>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</si>
  <si>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</si>
  <si>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</si>
  <si>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</si>
  <si>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</si>
  <si>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</si>
  <si>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</si>
  <si>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</si>
  <si>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</si>
  <si>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</si>
  <si>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</si>
  <si>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</si>
  <si>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</si>
  <si>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</si>
  <si>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</si>
  <si>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</si>
  <si>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</si>
  <si>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</si>
  <si>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</si>
  <si>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</si>
  <si>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</si>
  <si>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</si>
  <si>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</si>
  <si>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</si>
  <si>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</si>
  <si>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</si>
  <si>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</si>
  <si>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</si>
  <si>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</si>
  <si>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</si>
  <si>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</si>
  <si>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</si>
  <si>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</si>
  <si>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</si>
  <si>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</si>
  <si>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</si>
  <si>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</si>
  <si>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</si>
  <si>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</si>
  <si>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</si>
  <si>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</si>
  <si>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</si>
  <si>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</si>
  <si>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</si>
  <si>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</si>
  <si>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</si>
  <si>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</si>
  <si>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</si>
  <si>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</si>
  <si>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</si>
  <si>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</si>
  <si>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</si>
  <si>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</si>
  <si>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</si>
  <si>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</si>
  <si>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</si>
  <si>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</si>
  <si>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</si>
  <si>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</si>
  <si>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</si>
  <si>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</si>
  <si>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</si>
  <si>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</si>
  <si>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</si>
  <si>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</si>
  <si>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</si>
  <si>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</si>
  <si>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</si>
  <si>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</si>
  <si>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</si>
  <si>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</si>
  <si>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</si>
  <si>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</si>
  <si>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</si>
  <si>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</si>
  <si>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</si>
  <si>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</si>
  <si>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</si>
  <si>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</si>
  <si>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</si>
  <si>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</si>
  <si>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</si>
  <si>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</si>
  <si>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</si>
  <si>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</si>
  <si>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</si>
  <si>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</si>
  <si>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</si>
  <si>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</si>
  <si>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</si>
  <si>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</si>
  <si>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</si>
  <si>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</si>
  <si>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</si>
  <si>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</si>
  <si>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</si>
  <si>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</si>
  <si>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</si>
  <si>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</si>
  <si>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</si>
  <si>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</si>
  <si>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</si>
  <si>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</si>
  <si>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</si>
  <si>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</si>
  <si>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</si>
  <si>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</si>
  <si>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</si>
  <si>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</si>
  <si>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</si>
  <si>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</si>
  <si>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</si>
  <si>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</si>
  <si>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</si>
  <si>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</si>
  <si>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</si>
  <si>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</si>
  <si>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</si>
  <si>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</si>
  <si>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</si>
  <si>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</si>
  <si>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</si>
  <si>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</si>
  <si>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</si>
  <si>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</si>
  <si>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</si>
  <si>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</si>
  <si>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</si>
  <si>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</si>
  <si>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</si>
  <si>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</si>
  <si>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</si>
  <si>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</si>
  <si>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</si>
  <si>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</si>
  <si>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</si>
  <si>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</si>
  <si>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</si>
  <si>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</si>
  <si>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</si>
  <si>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</si>
  <si>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</si>
  <si>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</si>
  <si>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</si>
  <si>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</si>
  <si>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</si>
  <si>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</si>
  <si>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</si>
  <si>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</si>
  <si>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</si>
  <si>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</si>
  <si>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</si>
  <si>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</si>
  <si>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</si>
  <si>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</si>
  <si>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</si>
  <si>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</si>
  <si>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</si>
  <si>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</si>
  <si>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</si>
  <si>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</si>
  <si>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</si>
  <si>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</si>
  <si>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</si>
  <si>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</si>
  <si>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</si>
  <si>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</si>
  <si>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</si>
  <si>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</si>
  <si>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</si>
  <si>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</si>
  <si>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</si>
  <si>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</si>
  <si>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</si>
  <si>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</si>
  <si>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</si>
  <si>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</si>
  <si>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</si>
  <si>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</si>
  <si>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</si>
  <si>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</si>
  <si>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</si>
  <si>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</si>
  <si>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</si>
  <si>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</si>
  <si>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</si>
  <si>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</si>
  <si>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</si>
  <si>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</si>
  <si>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</si>
  <si>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</si>
  <si>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</si>
  <si>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</si>
  <si>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</si>
  <si>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</si>
  <si>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</si>
  <si>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</si>
  <si>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</si>
  <si>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</si>
  <si>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</si>
  <si>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</si>
  <si>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</si>
  <si>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</si>
  <si>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</si>
  <si>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</si>
  <si>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</si>
  <si>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</si>
  <si>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</si>
  <si>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</si>
  <si>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</si>
  <si>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</si>
  <si>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</si>
  <si>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</si>
  <si>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</si>
  <si>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</si>
  <si>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</si>
  <si>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</si>
  <si>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</si>
  <si>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</si>
  <si>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</si>
  <si>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</si>
  <si>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</si>
  <si>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</si>
  <si>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</si>
  <si>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</si>
  <si>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</si>
  <si>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</si>
  <si>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</si>
  <si>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</si>
  <si>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</si>
  <si>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</si>
  <si>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</si>
  <si>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</si>
  <si>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</si>
  <si>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</si>
  <si>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</si>
  <si>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</si>
  <si>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</si>
  <si>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</si>
  <si>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</si>
  <si>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</si>
  <si>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</si>
  <si>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</si>
  <si>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</si>
  <si>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</si>
  <si>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</si>
  <si>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</si>
  <si>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</si>
  <si>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</si>
  <si>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</si>
  <si>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</si>
  <si>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</si>
  <si>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</si>
  <si>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</si>
  <si>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</si>
  <si>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</si>
  <si>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</si>
  <si>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</si>
  <si>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</si>
  <si>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</si>
  <si>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</si>
  <si>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</si>
  <si>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</si>
  <si>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</si>
  <si>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</si>
  <si>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</si>
  <si>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</si>
  <si>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</si>
  <si>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</si>
  <si>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</si>
  <si>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</si>
  <si>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</si>
  <si>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</si>
  <si>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</si>
  <si>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</si>
  <si>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</si>
  <si>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</si>
  <si>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</si>
  <si>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</si>
  <si>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</si>
  <si>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</si>
  <si>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</si>
  <si>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</si>
  <si>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</si>
  <si>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</si>
  <si>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</si>
  <si>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</si>
  <si>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</si>
  <si>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</si>
  <si>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</si>
  <si>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</si>
  <si>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</si>
  <si>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</si>
  <si>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</si>
  <si>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</si>
  <si>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</si>
  <si>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</si>
  <si>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</si>
  <si>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</si>
  <si>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</si>
  <si>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</si>
  <si>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</si>
  <si>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</si>
  <si>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</si>
  <si>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</si>
  <si>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</si>
  <si>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</si>
  <si>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</si>
  <si>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</si>
  <si>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</si>
  <si>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</si>
  <si>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</si>
  <si>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</si>
  <si>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</si>
  <si>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</si>
  <si>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</si>
  <si>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</si>
  <si>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</si>
  <si>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</si>
  <si>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</si>
  <si>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</si>
  <si>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</si>
  <si>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</si>
  <si>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</si>
  <si>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</si>
  <si>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</si>
  <si>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</si>
  <si>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</si>
  <si>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</si>
  <si>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</si>
  <si>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</si>
  <si>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</si>
  <si>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</si>
  <si>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</si>
  <si>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</si>
  <si>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</si>
  <si>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</si>
  <si>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</si>
  <si>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</si>
  <si>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</si>
  <si>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</si>
  <si>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</si>
  <si>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</si>
  <si>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</si>
  <si>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</si>
  <si>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</si>
  <si>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</si>
  <si>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</si>
  <si>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</si>
  <si>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</si>
  <si>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</si>
  <si>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</si>
  <si>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</si>
  <si>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</si>
  <si>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</si>
  <si>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</si>
  <si>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</si>
  <si>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</si>
  <si>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</si>
  <si>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</si>
  <si>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</si>
  <si>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</si>
  <si>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</si>
  <si>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</si>
  <si>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</si>
  <si>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</si>
  <si>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</si>
  <si>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</si>
  <si>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</si>
  <si>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</si>
  <si>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</si>
  <si>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</si>
  <si>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</si>
  <si>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</si>
  <si>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</si>
  <si>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</si>
  <si>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</si>
  <si>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</si>
  <si>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</si>
  <si>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</si>
  <si>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</si>
  <si>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</si>
  <si>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</si>
  <si>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</si>
  <si>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</si>
  <si>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</si>
  <si>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</si>
  <si>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</si>
  <si>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</si>
  <si>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</si>
  <si>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</si>
  <si>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</si>
  <si>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</si>
  <si>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</si>
  <si>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</si>
  <si>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</si>
  <si>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</si>
  <si>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</si>
  <si>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</si>
  <si>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</si>
  <si>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</si>
  <si>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</si>
  <si>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</si>
  <si>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</si>
  <si>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</si>
  <si>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</si>
  <si>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</si>
  <si>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</si>
  <si>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</si>
  <si>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</si>
  <si>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</si>
  <si>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</si>
  <si>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</si>
  <si>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</si>
  <si>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</si>
  <si>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</si>
  <si>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</si>
  <si>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</si>
  <si>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</si>
  <si>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</si>
  <si>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</si>
  <si>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</si>
  <si>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</si>
  <si>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</si>
  <si>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</si>
  <si>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</si>
  <si>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</si>
  <si>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</si>
  <si>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</si>
  <si>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</si>
  <si>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</si>
  <si>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</si>
  <si>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</si>
  <si>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</si>
  <si>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</si>
  <si>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</si>
  <si>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</si>
  <si>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</si>
  <si>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</si>
  <si>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</si>
  <si>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</si>
  <si>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</si>
  <si>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</si>
  <si>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</si>
  <si>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</si>
  <si>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</si>
  <si>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</si>
  <si>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</si>
  <si>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</si>
  <si>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</si>
  <si>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</si>
  <si>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</si>
  <si>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</si>
  <si>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</si>
  <si>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</si>
  <si>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</si>
  <si>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</si>
  <si>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</si>
  <si>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</si>
  <si>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</si>
  <si>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</si>
  <si>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</si>
  <si>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</si>
  <si>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</si>
  <si>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</si>
  <si>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</si>
  <si>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</si>
  <si>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</si>
  <si>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</si>
  <si>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</si>
  <si>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</si>
  <si>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</si>
  <si>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</si>
  <si>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</si>
  <si>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</si>
  <si>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</si>
  <si>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</si>
  <si>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</si>
  <si>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</si>
  <si>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</si>
  <si>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</si>
  <si>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</si>
  <si>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</si>
  <si>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</si>
  <si>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</si>
  <si>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</si>
  <si>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</si>
  <si>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</si>
  <si>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</si>
  <si>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</si>
  <si>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</si>
  <si>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</si>
  <si>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</si>
  <si>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</si>
  <si>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</si>
  <si>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</si>
  <si>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</si>
  <si>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</si>
  <si>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</si>
  <si>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</si>
  <si>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</si>
  <si>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</si>
  <si>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</si>
  <si>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</si>
  <si>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</si>
  <si>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</si>
  <si>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</si>
  <si>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</si>
  <si>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</si>
  <si>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</si>
  <si>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</si>
  <si>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</si>
  <si>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</si>
  <si>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</si>
  <si>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</si>
  <si>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</si>
  <si>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</si>
  <si>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</si>
  <si>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</si>
  <si>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</si>
  <si>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</si>
  <si>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</si>
  <si>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</si>
  <si>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</si>
  <si>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</si>
  <si>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</si>
  <si>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</si>
  <si>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</si>
  <si>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</si>
  <si>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</si>
  <si>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</si>
  <si>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</si>
  <si>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</si>
  <si>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</si>
  <si>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</si>
  <si>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</si>
  <si>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</si>
  <si>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</si>
  <si>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</si>
  <si>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</si>
  <si>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</si>
  <si>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</si>
  <si>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</si>
  <si>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</si>
  <si>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</si>
  <si>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</si>
  <si>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</si>
  <si>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</si>
  <si>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</si>
  <si>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</si>
  <si>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</si>
  <si>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</si>
  <si>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</si>
  <si>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</si>
  <si>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</si>
  <si>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</si>
  <si>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</si>
  <si>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</si>
  <si>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</si>
  <si>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</si>
  <si>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</si>
  <si>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</si>
  <si>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</si>
  <si>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</si>
  <si>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</si>
  <si>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</si>
  <si>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</si>
  <si>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</si>
  <si>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</si>
  <si>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</si>
  <si>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</si>
  <si>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</si>
  <si>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</si>
  <si>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</si>
  <si>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</si>
  <si>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</si>
  <si>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</si>
  <si>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</si>
  <si>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</si>
  <si>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</si>
  <si>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</si>
  <si>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</si>
  <si>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</si>
  <si>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</si>
  <si>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</si>
  <si>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</si>
  <si>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</si>
  <si>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</si>
  <si>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</si>
  <si>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</si>
  <si>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</si>
  <si>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</si>
  <si>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</si>
  <si>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</si>
  <si>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</si>
  <si>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</si>
  <si>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</si>
  <si>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</si>
  <si>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</si>
  <si>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</si>
  <si>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</si>
  <si>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</si>
  <si>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</si>
  <si>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</si>
  <si>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</si>
  <si>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</si>
  <si>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</si>
  <si>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</si>
  <si>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</si>
  <si>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</si>
  <si>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</si>
  <si>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</si>
  <si>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</si>
  <si>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</si>
  <si>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</si>
  <si>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</si>
  <si>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</si>
  <si>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</si>
  <si>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</si>
  <si>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</si>
  <si>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</si>
  <si>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</si>
  <si>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</si>
  <si>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</si>
  <si>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</si>
  <si>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</si>
  <si>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</si>
  <si>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</si>
  <si>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</si>
  <si>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</si>
  <si>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</si>
  <si>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</si>
  <si>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</si>
  <si>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</si>
  <si>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</si>
  <si>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</si>
  <si>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</si>
  <si>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</si>
  <si>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</si>
  <si>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</si>
  <si>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</si>
  <si>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</si>
  <si>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</si>
  <si>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</si>
  <si>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</si>
  <si>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</si>
  <si>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</si>
  <si>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</si>
  <si>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</si>
  <si>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</si>
  <si>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</si>
  <si>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</si>
  <si>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</si>
  <si>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</si>
  <si>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</si>
  <si>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</si>
  <si>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</si>
  <si>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</si>
  <si>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</si>
  <si>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</si>
  <si>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</si>
  <si>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</si>
  <si>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</si>
  <si>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</si>
  <si>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</si>
  <si>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</si>
  <si>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</si>
  <si>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</si>
  <si>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</si>
  <si>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</si>
  <si>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</si>
  <si>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</si>
  <si>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</si>
  <si>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</si>
  <si>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</si>
  <si>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</si>
  <si>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</si>
  <si>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</si>
  <si>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</si>
  <si>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</si>
  <si>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</si>
  <si>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</si>
  <si>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</si>
  <si>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</si>
  <si>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</si>
  <si>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</si>
  <si>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</si>
  <si>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</si>
  <si>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</si>
  <si>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</si>
  <si>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</si>
  <si>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</si>
  <si>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</si>
  <si>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</si>
  <si>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</si>
  <si>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</si>
  <si>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</si>
  <si>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</si>
  <si>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</si>
  <si>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</si>
  <si>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</si>
  <si>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</si>
  <si>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</si>
  <si>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</si>
  <si>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</si>
  <si>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</si>
  <si>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</si>
  <si>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</si>
  <si>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</si>
  <si>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</si>
  <si>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</si>
  <si>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</si>
  <si>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</si>
  <si>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</si>
  <si>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</si>
  <si>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</si>
  <si>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</si>
  <si>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</si>
  <si>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</si>
  <si>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</si>
  <si>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</si>
  <si>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</si>
  <si>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</si>
  <si>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</si>
  <si>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</si>
  <si>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</si>
  <si>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</si>
  <si>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</si>
  <si>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</si>
  <si>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</si>
  <si>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</si>
  <si>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</si>
  <si>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</si>
  <si>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</si>
  <si>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</si>
  <si>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</si>
  <si>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</si>
  <si>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</si>
  <si>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</si>
  <si>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</si>
  <si>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</si>
  <si>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</si>
  <si>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</si>
  <si>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</si>
  <si>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</si>
  <si>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</si>
  <si>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</si>
  <si>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</si>
  <si>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</si>
  <si>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</si>
  <si>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</si>
  <si>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</si>
  <si>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</si>
  <si>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</si>
  <si>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</si>
  <si>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</si>
  <si>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</si>
  <si>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</si>
  <si>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</si>
  <si>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</si>
  <si>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</si>
  <si>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</si>
  <si>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</si>
  <si>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</si>
  <si>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</si>
  <si>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</si>
  <si>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</si>
  <si>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</si>
  <si>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</si>
  <si>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</si>
  <si>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</si>
  <si>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</si>
  <si>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</si>
  <si>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</si>
  <si>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</si>
  <si>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</si>
  <si>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</si>
  <si>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</si>
  <si>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</si>
  <si>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</si>
  <si>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</si>
  <si>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</si>
  <si>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</si>
  <si>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</si>
  <si>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</si>
  <si>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</si>
  <si>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</si>
  <si>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</si>
  <si>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</si>
  <si>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</si>
  <si>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</si>
  <si>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</si>
  <si>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</si>
  <si>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</si>
  <si>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</si>
  <si>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</si>
  <si>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</si>
  <si>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</si>
  <si>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</si>
  <si>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</si>
  <si>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</si>
  <si>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</si>
  <si>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</si>
  <si>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</si>
  <si>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</si>
  <si>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</si>
  <si>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</si>
  <si>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</si>
  <si>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</si>
  <si>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</si>
  <si>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</si>
  <si>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</si>
  <si>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</si>
  <si>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</si>
  <si>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</si>
  <si>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</si>
  <si>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</si>
  <si>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</si>
  <si>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</si>
  <si>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</si>
  <si>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</si>
  <si>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</si>
  <si>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</si>
  <si>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</si>
  <si>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</si>
  <si>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</si>
  <si>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</si>
  <si>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</si>
  <si>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</si>
  <si>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</si>
  <si>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</si>
  <si>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</si>
  <si>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</si>
  <si>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</si>
  <si>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</si>
  <si>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</si>
  <si>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</si>
  <si>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</si>
  <si>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</si>
  <si>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</si>
  <si>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</si>
  <si>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</si>
  <si>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</si>
  <si>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</si>
  <si>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</si>
  <si>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</si>
  <si>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</si>
  <si>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</si>
  <si>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</si>
  <si>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</si>
  <si>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</si>
  <si>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</si>
  <si>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</si>
  <si>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</si>
  <si>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</si>
  <si>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</si>
  <si>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</si>
  <si>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</si>
  <si>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</si>
  <si>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</si>
  <si>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</si>
  <si>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</si>
  <si>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</si>
  <si>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</si>
  <si>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</si>
  <si>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</si>
  <si>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</si>
  <si>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</si>
  <si>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</si>
  <si>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</si>
  <si>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</si>
  <si>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</si>
  <si>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</si>
  <si>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</si>
  <si>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</si>
  <si>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</si>
  <si>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</si>
  <si>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</si>
  <si>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</si>
  <si>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</si>
  <si>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</si>
  <si>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</si>
  <si>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</si>
  <si>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</si>
  <si>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</si>
  <si>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</si>
  <si>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</si>
  <si>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</si>
  <si>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</si>
  <si>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</si>
  <si>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</si>
  <si>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</si>
  <si>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</si>
  <si>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</si>
  <si>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</si>
  <si>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</si>
  <si>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</si>
  <si>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</si>
  <si>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</si>
  <si>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</si>
  <si>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</si>
  <si>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</si>
  <si>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</si>
  <si>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</si>
  <si>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</si>
  <si>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</si>
  <si>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</si>
  <si>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</si>
  <si>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</si>
  <si>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</si>
  <si>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</si>
  <si>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</si>
  <si>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</si>
  <si>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</si>
  <si>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</si>
  <si>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</si>
  <si>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</si>
  <si>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</si>
  <si>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</si>
  <si>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</si>
  <si>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</si>
  <si>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</si>
  <si>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</si>
  <si>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</si>
  <si>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</si>
  <si>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</si>
  <si>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</si>
  <si>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</si>
  <si>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</si>
  <si>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</si>
  <si>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</si>
  <si>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</si>
  <si>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</si>
  <si>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</si>
  <si>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</si>
  <si>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</si>
  <si>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</si>
  <si>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</si>
  <si>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</si>
  <si>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</si>
  <si>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</si>
  <si>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</si>
  <si>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</si>
  <si>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</si>
  <si>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</si>
  <si>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</si>
  <si>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</si>
  <si>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</si>
  <si>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</si>
  <si>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</si>
  <si>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</si>
  <si>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</si>
  <si>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</si>
  <si>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</si>
  <si>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</si>
  <si>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</si>
  <si>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</si>
  <si>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</si>
  <si>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</si>
  <si>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</si>
  <si>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</si>
  <si>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</si>
  <si>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</si>
  <si>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</si>
  <si>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</si>
  <si>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</si>
  <si>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</si>
  <si>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</si>
  <si>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</si>
  <si>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</si>
  <si>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</si>
  <si>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</si>
  <si>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</si>
  <si>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</si>
  <si>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</si>
  <si>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</si>
  <si>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</si>
  <si>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</si>
  <si>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</si>
  <si>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</si>
  <si>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</si>
  <si>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</si>
  <si>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</si>
  <si>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</si>
  <si>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</si>
  <si>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</si>
  <si>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</si>
  <si>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</si>
  <si>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</si>
  <si>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</si>
  <si>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</si>
  <si>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</si>
  <si>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</si>
  <si>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</si>
  <si>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</si>
  <si>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</si>
  <si>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</si>
  <si>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</si>
  <si>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</si>
  <si>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</si>
  <si>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</si>
  <si>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</si>
  <si>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</si>
  <si>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</si>
  <si>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</si>
  <si>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</si>
  <si>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</si>
  <si>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</si>
  <si>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</si>
  <si>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</si>
  <si>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</si>
  <si>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</si>
  <si>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</si>
  <si>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</si>
  <si>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</si>
  <si>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</si>
  <si>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</si>
  <si>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</si>
  <si>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</si>
  <si>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</si>
  <si>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</si>
  <si>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</si>
  <si>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</si>
  <si>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</si>
  <si>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</si>
  <si>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</si>
  <si>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</si>
  <si>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</si>
  <si>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</si>
  <si>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</si>
  <si>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</si>
  <si>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</si>
  <si>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</si>
  <si>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</si>
  <si>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</si>
  <si>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</si>
  <si>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</si>
  <si>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</si>
  <si>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</si>
  <si>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</si>
  <si>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</si>
  <si>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</si>
  <si>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</si>
  <si>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</si>
  <si>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</si>
  <si>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</si>
  <si>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</si>
  <si>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</si>
  <si>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</si>
  <si>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</si>
  <si>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</si>
  <si>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</si>
  <si>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</si>
  <si>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</si>
  <si>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</si>
  <si>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</si>
  <si>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</si>
  <si>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</si>
  <si>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</si>
  <si>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</si>
  <si>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</si>
  <si>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</si>
  <si>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</si>
  <si>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</si>
  <si>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</si>
  <si>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</si>
  <si>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</si>
  <si>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</si>
  <si>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</si>
  <si>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</si>
  <si>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</si>
  <si>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</si>
  <si>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</si>
  <si>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</si>
  <si>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</si>
  <si>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</si>
  <si>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</si>
  <si>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</si>
  <si>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</si>
  <si>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</si>
  <si>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</si>
  <si>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</si>
  <si>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</si>
  <si>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</si>
  <si>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</si>
  <si>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</si>
  <si>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</si>
  <si>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</si>
  <si>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</si>
  <si>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</si>
  <si>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</si>
  <si>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</si>
  <si>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</si>
  <si>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</si>
  <si>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</si>
  <si>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</si>
  <si>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</si>
  <si>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</si>
  <si>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</si>
  <si>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</si>
  <si>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</si>
  <si>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</si>
  <si>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</si>
  <si>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</si>
  <si>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</si>
  <si>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</si>
  <si>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</si>
  <si>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</si>
  <si>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</si>
  <si>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</si>
  <si>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</si>
  <si>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</si>
  <si>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</si>
  <si>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</si>
  <si>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</si>
  <si>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</si>
  <si>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</si>
  <si>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</si>
  <si>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</si>
  <si>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</si>
  <si>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</si>
  <si>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</si>
  <si>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</si>
  <si>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</si>
  <si>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</si>
  <si>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</si>
  <si>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</si>
  <si>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</si>
  <si>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</si>
  <si>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</si>
  <si>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</si>
  <si>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</si>
  <si>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</si>
  <si>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</si>
  <si>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</si>
  <si>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</si>
  <si>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</si>
  <si>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</si>
  <si>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</si>
  <si>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</si>
  <si>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</si>
  <si>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</si>
  <si>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</si>
  <si>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</si>
  <si>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</si>
  <si>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</si>
  <si>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</si>
  <si>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</si>
  <si>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</si>
  <si>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</si>
  <si>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</si>
  <si>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</si>
  <si>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</si>
  <si>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</si>
  <si>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</si>
  <si>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</si>
  <si>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</si>
  <si>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</si>
  <si>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</si>
  <si>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</si>
  <si>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</si>
  <si>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</si>
  <si>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</si>
  <si>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</si>
  <si>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</si>
  <si>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</si>
  <si>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</si>
  <si>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</si>
  <si>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</si>
  <si>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</si>
  <si>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</si>
  <si>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</si>
  <si>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</si>
  <si>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</si>
  <si>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</si>
  <si>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</si>
  <si>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</si>
  <si>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</si>
  <si>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</si>
  <si>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</si>
  <si>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</si>
  <si>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</si>
  <si>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</si>
  <si>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</si>
  <si>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</si>
  <si>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</si>
  <si>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</si>
  <si>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</si>
  <si>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</si>
  <si>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</si>
  <si>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</si>
  <si>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</si>
  <si>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</si>
  <si>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</si>
  <si>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</si>
  <si>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</si>
  <si>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</si>
  <si>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</si>
  <si>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</si>
  <si>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</si>
  <si>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</si>
  <si>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</si>
  <si>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</si>
  <si>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</si>
  <si>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</si>
  <si>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</si>
  <si>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</si>
  <si>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</si>
  <si>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</si>
  <si>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</si>
  <si>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</si>
  <si>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</si>
  <si>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</si>
  <si>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</si>
  <si>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</si>
  <si>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</si>
  <si>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</si>
  <si>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</si>
  <si>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</si>
  <si>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</si>
  <si>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</si>
  <si>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</si>
  <si>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</si>
  <si>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</si>
  <si>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</si>
  <si>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</si>
  <si>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</si>
  <si>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</si>
  <si>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</si>
  <si>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</si>
  <si>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</si>
  <si>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</si>
  <si>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</si>
  <si>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</si>
  <si>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</si>
  <si>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</si>
  <si>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</si>
  <si>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</si>
  <si>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</si>
  <si>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</si>
  <si>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</si>
  <si>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</si>
  <si>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</si>
  <si>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</si>
  <si>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</si>
  <si>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</si>
  <si>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</si>
  <si>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</si>
  <si>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</si>
  <si>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</si>
  <si>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</si>
  <si>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</si>
  <si>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</si>
  <si>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</si>
  <si>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</si>
  <si>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</si>
  <si>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</si>
  <si>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</si>
  <si>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</si>
  <si>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</si>
  <si>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</si>
  <si>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</si>
  <si>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</si>
  <si>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</si>
  <si>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</si>
  <si>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</si>
  <si>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</si>
  <si>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</si>
  <si>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</si>
  <si>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</si>
  <si>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</si>
  <si>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</si>
  <si>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</si>
  <si>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</si>
  <si>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</si>
  <si>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</si>
  <si>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</si>
  <si>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</si>
  <si>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</si>
  <si>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</si>
  <si>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</si>
  <si>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</si>
  <si>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</si>
  <si>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</si>
  <si>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</si>
  <si>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</si>
  <si>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</si>
  <si>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</si>
  <si>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</si>
  <si>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</si>
  <si>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</si>
  <si>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</si>
  <si>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</si>
  <si>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</si>
  <si>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</si>
  <si>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</si>
  <si>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</si>
  <si>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</si>
  <si>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</si>
  <si>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</si>
  <si>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</si>
  <si>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</si>
  <si>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</si>
  <si>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</si>
  <si>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</si>
  <si>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</si>
  <si>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</si>
  <si>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</si>
  <si>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</si>
  <si>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</si>
  <si>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</si>
  <si>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</si>
  <si>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</si>
  <si>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</si>
  <si>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</si>
  <si>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</si>
  <si>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</si>
  <si>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</si>
  <si>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</si>
  <si>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</si>
  <si>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</si>
  <si>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</si>
  <si>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</si>
  <si>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</si>
  <si>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</si>
  <si>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</si>
  <si>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</si>
  <si>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</si>
  <si>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</si>
  <si>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</si>
  <si>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</si>
  <si>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</si>
  <si>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</si>
  <si>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</si>
  <si>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</si>
  <si>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</si>
  <si>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</si>
  <si>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</si>
  <si>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</si>
  <si>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</si>
  <si>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</si>
  <si>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</si>
  <si>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</si>
  <si>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</si>
  <si>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</si>
  <si>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</si>
  <si>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</si>
  <si>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</si>
  <si>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</si>
  <si>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</si>
  <si>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</si>
  <si>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</si>
  <si>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</si>
  <si>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</si>
  <si>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</si>
  <si>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</si>
  <si>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</si>
  <si>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</si>
  <si>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</si>
  <si>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</si>
  <si>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</si>
  <si>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</si>
  <si>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</si>
  <si>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</si>
  <si>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</si>
  <si>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</si>
  <si>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</si>
  <si>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</si>
  <si>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</si>
  <si>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</si>
  <si>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</si>
  <si>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</si>
  <si>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</si>
  <si>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</si>
  <si>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</si>
  <si>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</si>
  <si>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</si>
  <si>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</si>
  <si>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</si>
  <si>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</si>
  <si>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</si>
  <si>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</si>
  <si>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</si>
  <si>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</si>
  <si>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</si>
  <si>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</si>
  <si>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</si>
  <si>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</si>
  <si>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</si>
  <si>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</si>
  <si>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</si>
  <si>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</si>
  <si>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</si>
  <si>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</si>
  <si>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</si>
  <si>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</si>
  <si>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</si>
  <si>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</si>
  <si>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</si>
  <si>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</si>
  <si>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</si>
  <si>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</si>
  <si>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</si>
  <si>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</si>
  <si>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</si>
  <si>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</si>
  <si>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</si>
  <si>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</si>
  <si>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</si>
  <si>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</si>
  <si>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</si>
  <si>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</si>
  <si>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</si>
  <si>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</si>
  <si>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</si>
  <si>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</si>
  <si>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</si>
  <si>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</si>
  <si>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</si>
  <si>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</si>
  <si>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</si>
  <si>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</si>
  <si>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</si>
  <si>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</si>
  <si>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</si>
  <si>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</si>
  <si>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</si>
  <si>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</si>
  <si>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</si>
  <si>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</si>
  <si>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</si>
  <si>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</si>
  <si>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</si>
  <si>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</si>
  <si>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</si>
  <si>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</si>
  <si>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</si>
  <si>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</si>
  <si>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</si>
  <si>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</si>
  <si>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</si>
  <si>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</si>
  <si>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</si>
  <si>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</si>
  <si>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</si>
  <si>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</si>
  <si>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</si>
  <si>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</si>
  <si>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</si>
  <si>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</si>
  <si>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</si>
  <si>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</si>
  <si>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</si>
  <si>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</si>
  <si>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</si>
  <si>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</si>
  <si>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</si>
  <si>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</si>
  <si>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</si>
  <si>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</si>
  <si>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</si>
  <si>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</si>
  <si>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</si>
  <si>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</si>
  <si>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</si>
  <si>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</si>
  <si>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</si>
  <si>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</si>
  <si>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</si>
  <si>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</si>
  <si>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</si>
  <si>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</si>
  <si>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</si>
  <si>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</si>
  <si>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</si>
  <si>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</si>
  <si>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</si>
  <si>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</si>
  <si>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</si>
  <si>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</si>
  <si>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</si>
  <si>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</si>
  <si>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</si>
  <si>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</si>
  <si>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</si>
  <si>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</si>
  <si>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</si>
  <si>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</si>
  <si>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</si>
  <si>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</si>
  <si>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</si>
  <si>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</si>
  <si>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</si>
  <si>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</si>
  <si>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</si>
  <si>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</si>
  <si>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</si>
  <si>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</si>
  <si>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</si>
  <si>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</si>
  <si>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</si>
  <si>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</si>
  <si>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</si>
  <si>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</si>
  <si>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</si>
  <si>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</si>
  <si>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</si>
  <si>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</si>
  <si>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</si>
  <si>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</si>
  <si>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</si>
  <si>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</si>
  <si>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</si>
  <si>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</si>
  <si>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</si>
  <si>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</si>
  <si>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</si>
  <si>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</si>
  <si>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</si>
  <si>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</si>
  <si>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</si>
  <si>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</si>
  <si>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</si>
  <si>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</si>
  <si>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</si>
  <si>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</si>
  <si>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</si>
  <si>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</si>
  <si>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</si>
  <si>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</si>
  <si>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</si>
  <si>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</si>
  <si>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</si>
  <si>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</si>
  <si>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</si>
  <si>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</si>
  <si>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</si>
  <si>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</si>
  <si>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</si>
  <si>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</si>
  <si>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</si>
  <si>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</si>
  <si>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</si>
  <si>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</si>
  <si>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</si>
  <si>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</si>
  <si>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</si>
  <si>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</si>
  <si>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</si>
  <si>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</si>
  <si>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</si>
  <si>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</si>
  <si>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</si>
  <si>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</si>
  <si>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</si>
  <si>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</si>
  <si>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</si>
  <si>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</si>
  <si>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</si>
  <si>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</si>
  <si>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</si>
  <si>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</si>
  <si>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</si>
  <si>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</si>
  <si>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</si>
  <si>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</si>
  <si>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</si>
  <si>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</si>
  <si>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</si>
  <si>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</si>
  <si>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</si>
  <si>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</si>
  <si>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</si>
  <si>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</si>
  <si>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</si>
  <si>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</si>
  <si>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</si>
  <si>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</si>
  <si>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</si>
  <si>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</si>
  <si>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</si>
  <si>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</si>
  <si>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</si>
  <si>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</si>
  <si>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</si>
  <si>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</si>
  <si>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</si>
  <si>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</si>
  <si>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</si>
  <si>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</si>
  <si>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</si>
  <si>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</si>
  <si>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</si>
  <si>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</si>
  <si>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</si>
  <si>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</si>
  <si>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</si>
  <si>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</si>
  <si>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</si>
  <si>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</si>
  <si>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</si>
  <si>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</si>
  <si>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</si>
  <si>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</si>
  <si>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</si>
  <si>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</si>
  <si>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</si>
  <si>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</si>
  <si>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</si>
  <si>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</si>
  <si>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</si>
  <si>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</si>
  <si>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</si>
  <si>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</si>
  <si>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</si>
  <si>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</si>
  <si>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</si>
  <si>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</si>
  <si>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</si>
  <si>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</si>
  <si>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</si>
  <si>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</si>
  <si>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</si>
  <si>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</si>
  <si>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</si>
  <si>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</si>
  <si>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</si>
  <si>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</si>
  <si>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</si>
  <si>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</si>
  <si>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</si>
  <si>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</si>
  <si>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</si>
  <si>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</si>
  <si>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</si>
  <si>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</si>
  <si>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</si>
  <si>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</si>
  <si>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</si>
  <si>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</si>
  <si>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</si>
  <si>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</si>
  <si>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</si>
  <si>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</si>
  <si>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</si>
  <si>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</si>
  <si>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</si>
  <si>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</si>
  <si>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</si>
  <si>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</si>
  <si>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</si>
  <si>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</si>
  <si>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</si>
  <si>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</si>
  <si>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</si>
  <si>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</si>
  <si>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</si>
  <si>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</si>
  <si>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</si>
  <si>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</si>
  <si>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</si>
  <si>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</si>
  <si>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</si>
  <si>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</si>
  <si>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</si>
  <si>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</si>
  <si>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</si>
  <si>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</si>
  <si>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</si>
  <si>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</si>
  <si>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</si>
  <si>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</si>
  <si>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</si>
  <si>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</si>
  <si>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</si>
  <si>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</si>
  <si>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</si>
  <si>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</si>
  <si>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</si>
  <si>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</si>
  <si>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</si>
  <si>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</si>
  <si>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</si>
  <si>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</si>
  <si>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</si>
  <si>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</si>
  <si>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</si>
  <si>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</si>
  <si>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</si>
  <si>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</si>
  <si>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</si>
  <si>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</si>
  <si>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</si>
  <si>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</si>
  <si>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</si>
  <si>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</si>
  <si>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</si>
  <si>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</si>
  <si>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</si>
  <si>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</si>
  <si>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</si>
  <si>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</si>
  <si>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</si>
  <si>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</si>
  <si>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</si>
  <si>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</si>
  <si>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</si>
  <si>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</si>
  <si>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</si>
  <si>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</si>
  <si>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</si>
  <si>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</si>
  <si>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</si>
  <si>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</si>
  <si>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</si>
  <si>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</si>
  <si>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</si>
  <si>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</si>
  <si>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</si>
  <si>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</si>
  <si>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</si>
  <si>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</si>
  <si>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</si>
  <si>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</si>
  <si>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</si>
  <si>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</si>
  <si>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</si>
  <si>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</si>
  <si>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</si>
  <si>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</si>
  <si>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</si>
  <si>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</si>
  <si>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</si>
  <si>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</si>
  <si>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</si>
  <si>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</si>
  <si>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</si>
  <si>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</si>
  <si>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</si>
  <si>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</si>
  <si>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</si>
  <si>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</si>
  <si>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</si>
  <si>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</si>
  <si>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</si>
  <si>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</si>
  <si>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</si>
  <si>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</si>
  <si>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</si>
  <si>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</si>
  <si>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</si>
  <si>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</si>
  <si>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</si>
  <si>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</si>
  <si>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</si>
  <si>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</si>
  <si>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</si>
  <si>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</si>
  <si>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</si>
  <si>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</si>
  <si>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</si>
  <si>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</si>
  <si>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</si>
  <si>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</si>
  <si>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</si>
  <si>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</si>
  <si>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</si>
  <si>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</si>
  <si>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</si>
  <si>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</si>
  <si>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</si>
  <si>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</si>
  <si>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</si>
  <si>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</si>
  <si>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</si>
  <si>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</si>
  <si>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</si>
  <si>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</si>
  <si>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</si>
  <si>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</si>
  <si>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</si>
  <si>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</si>
  <si>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</si>
  <si>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</si>
  <si>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</si>
  <si>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</si>
  <si>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</si>
  <si>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</si>
  <si>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</si>
  <si>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</si>
  <si>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</si>
  <si>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</si>
  <si>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</si>
  <si>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</si>
  <si>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</si>
  <si>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</si>
  <si>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</si>
  <si>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</si>
  <si>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</si>
  <si>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</si>
  <si>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</si>
  <si>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</si>
  <si>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</si>
  <si>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</si>
  <si>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</si>
  <si>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</si>
  <si>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</si>
  <si>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</si>
  <si>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</si>
  <si>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</si>
  <si>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</si>
  <si>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</si>
  <si>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</si>
  <si>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</si>
  <si>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</si>
  <si>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</si>
  <si>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</si>
  <si>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</si>
  <si>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</si>
  <si>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</si>
  <si>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</si>
  <si>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</si>
  <si>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</si>
  <si>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</si>
  <si>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</si>
  <si>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</si>
  <si>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</si>
  <si>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</si>
  <si>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</si>
  <si>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</si>
  <si>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</si>
  <si>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</si>
  <si>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</si>
  <si>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</si>
  <si>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</si>
  <si>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</si>
  <si>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</si>
  <si>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</si>
  <si>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</si>
  <si>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</si>
  <si>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</si>
  <si>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</si>
  <si>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</si>
  <si>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</si>
  <si>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</si>
  <si>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</si>
  <si>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</si>
  <si>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</si>
  <si>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</si>
  <si>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</si>
  <si>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</si>
  <si>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</si>
  <si>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</si>
  <si>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</si>
  <si>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</si>
  <si>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</si>
  <si>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</si>
  <si>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</si>
  <si>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</si>
  <si>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</si>
  <si>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</si>
  <si>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</si>
  <si>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</si>
  <si>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</si>
  <si>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</si>
  <si>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</si>
  <si>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</si>
  <si>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</si>
  <si>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</si>
  <si>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</si>
  <si>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</si>
  <si>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</si>
  <si>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</si>
  <si>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</si>
  <si>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</si>
  <si>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</si>
  <si>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</si>
  <si>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</si>
  <si>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</si>
  <si>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</si>
  <si>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</si>
  <si>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</si>
  <si>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</si>
  <si>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</si>
  <si>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</si>
  <si>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</si>
  <si>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</si>
  <si>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</si>
  <si>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</si>
  <si>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</si>
  <si>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</si>
  <si>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</si>
  <si>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</si>
  <si>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</si>
  <si>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</si>
  <si>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</si>
  <si>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</si>
  <si>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</si>
  <si>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</si>
  <si>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</si>
  <si>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</si>
  <si>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</si>
  <si>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</si>
  <si>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</si>
  <si>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</si>
  <si>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</si>
  <si>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</si>
  <si>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</si>
  <si>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</si>
  <si>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</si>
  <si>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</si>
  <si>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</si>
  <si>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</si>
  <si>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</si>
  <si>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</si>
  <si>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</si>
  <si>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</si>
  <si>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</si>
  <si>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</si>
  <si>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</si>
  <si>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</si>
  <si>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</si>
  <si>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</si>
  <si>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</si>
  <si>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</si>
  <si>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</si>
  <si>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</si>
  <si>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</si>
  <si>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</si>
  <si>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</si>
  <si>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</si>
  <si>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</si>
  <si>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</si>
  <si>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</si>
  <si>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</si>
  <si>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</si>
  <si>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</si>
  <si>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</si>
  <si>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</si>
  <si>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</si>
  <si>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</si>
  <si>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</si>
  <si>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</si>
  <si>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</si>
  <si>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</si>
  <si>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</si>
  <si>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</si>
  <si>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</si>
  <si>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</si>
  <si>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</si>
  <si>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</si>
  <si>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</si>
  <si>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</si>
  <si>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</si>
  <si>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</si>
  <si>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</si>
  <si>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</si>
  <si>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</si>
  <si>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</si>
  <si>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</si>
  <si>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</si>
  <si>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</si>
  <si>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</si>
  <si>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</si>
  <si>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</si>
  <si>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</si>
  <si>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</si>
  <si>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</si>
  <si>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</si>
  <si>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</si>
  <si>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</si>
  <si>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</si>
  <si>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</si>
  <si>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</si>
  <si>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</si>
  <si>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</si>
  <si>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</si>
  <si>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</si>
  <si>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</si>
  <si>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</si>
  <si>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</si>
  <si>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</si>
  <si>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</si>
  <si>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</si>
  <si>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</si>
  <si>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</si>
  <si>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</si>
  <si>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</si>
  <si>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</si>
  <si>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</si>
  <si>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</si>
  <si>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</si>
  <si>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</si>
  <si>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</si>
  <si>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</si>
  <si>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</si>
  <si>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</si>
  <si>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</si>
  <si>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</si>
  <si>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</si>
  <si>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</si>
  <si>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</si>
  <si>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</si>
  <si>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</si>
  <si>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</si>
  <si>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</si>
  <si>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</si>
  <si>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</si>
  <si>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</si>
  <si>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</si>
  <si>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</si>
  <si>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</si>
  <si>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</si>
  <si>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</si>
  <si>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</si>
  <si>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</si>
  <si>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</si>
  <si>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</si>
  <si>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</si>
  <si>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</si>
  <si>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</si>
  <si>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</si>
  <si>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</si>
  <si>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</si>
  <si>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</si>
  <si>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</si>
  <si>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</si>
  <si>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</si>
  <si>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</si>
  <si>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</si>
  <si>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</si>
  <si>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</si>
  <si>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</si>
  <si>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</si>
  <si>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</si>
  <si>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</si>
  <si>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</si>
  <si>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</si>
  <si>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</si>
  <si>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</si>
  <si>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</si>
  <si>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</si>
  <si>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</si>
  <si>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</si>
  <si>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</si>
  <si>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</si>
  <si>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</si>
  <si>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</si>
  <si>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</si>
  <si>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</si>
  <si>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</si>
  <si>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</si>
  <si>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</si>
  <si>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</si>
  <si>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</si>
  <si>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</si>
  <si>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</si>
  <si>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</si>
  <si>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</si>
  <si>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</si>
  <si>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</si>
  <si>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</si>
  <si>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</si>
  <si>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</si>
  <si>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</si>
  <si>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</si>
  <si>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</si>
  <si>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</si>
  <si>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</si>
  <si>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</si>
  <si>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</si>
  <si>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</si>
  <si>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</si>
  <si>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</si>
  <si>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</si>
  <si>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</si>
  <si>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</si>
  <si>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</si>
  <si>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</si>
  <si>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</si>
  <si>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</si>
  <si>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</si>
  <si>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</si>
  <si>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</si>
  <si>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</si>
  <si>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</si>
  <si>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</si>
  <si>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</si>
  <si>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</si>
  <si>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</si>
  <si>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</si>
  <si>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</si>
  <si>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</si>
  <si>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</si>
  <si>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</si>
  <si>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</si>
  <si>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</si>
  <si>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</si>
  <si>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</si>
  <si>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</si>
  <si>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</si>
  <si>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</si>
  <si>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</si>
  <si>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</si>
  <si>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</si>
  <si>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</si>
  <si>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</si>
  <si>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</si>
  <si>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</si>
  <si>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</si>
  <si>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</si>
  <si>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</si>
  <si>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</si>
  <si>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</si>
  <si>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</si>
  <si>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</si>
  <si>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</si>
  <si>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</si>
  <si>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</si>
  <si>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</si>
  <si>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</si>
  <si>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</si>
  <si>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</si>
  <si>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</si>
  <si>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</si>
  <si>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</si>
  <si>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</si>
  <si>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</si>
  <si>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</si>
  <si>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</si>
  <si>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</si>
  <si>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</si>
  <si>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</si>
  <si>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</si>
  <si>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</si>
  <si>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</si>
  <si>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</si>
  <si>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</si>
  <si>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</si>
  <si>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</si>
  <si>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</si>
  <si>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</si>
  <si>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</si>
  <si>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</si>
  <si>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</si>
  <si>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</si>
  <si>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</si>
  <si>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</si>
  <si>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</si>
  <si>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</si>
  <si>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</si>
  <si>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</si>
  <si>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</si>
  <si>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</si>
  <si>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</si>
  <si>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</si>
  <si>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</si>
  <si>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</si>
  <si>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</si>
  <si>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</si>
  <si>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</si>
  <si>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</si>
  <si>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</si>
  <si>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</si>
  <si>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</si>
  <si>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</si>
  <si>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</si>
  <si>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</si>
  <si>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</si>
  <si>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</si>
  <si>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</si>
  <si>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</si>
  <si>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</si>
  <si>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</si>
  <si>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</si>
  <si>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</si>
  <si>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</si>
  <si>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</si>
  <si>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</si>
  <si>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</si>
  <si>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</si>
  <si>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</si>
  <si>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</si>
  <si>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</si>
  <si>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</si>
  <si>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</si>
  <si>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</si>
  <si>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</si>
  <si>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</si>
  <si>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</si>
  <si>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</si>
  <si>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</si>
  <si>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</si>
  <si>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</si>
  <si>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</si>
  <si>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</si>
  <si>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</si>
  <si>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</si>
  <si>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</si>
  <si>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</si>
  <si>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</si>
  <si>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</si>
  <si>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</si>
  <si>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</si>
  <si>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</si>
  <si>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</si>
  <si>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</si>
  <si>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</si>
  <si>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</si>
  <si>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</si>
  <si>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</si>
  <si>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</si>
  <si>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</si>
  <si>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</si>
  <si>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</si>
  <si>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</si>
  <si>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</si>
  <si>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</si>
  <si>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</si>
  <si>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</si>
  <si>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</si>
  <si>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</si>
  <si>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</si>
  <si>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</si>
  <si>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</si>
  <si>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</si>
  <si>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</si>
  <si>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</si>
  <si>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</si>
  <si>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</si>
  <si>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</si>
  <si>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</si>
  <si>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</si>
  <si>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</si>
  <si>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</si>
  <si>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</si>
  <si>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</si>
  <si>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</si>
  <si>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</si>
  <si>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</si>
  <si>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</si>
  <si>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</si>
  <si>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</si>
  <si>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</si>
  <si>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</si>
  <si>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</si>
  <si>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</si>
  <si>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</si>
  <si>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</si>
  <si>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</si>
  <si>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</si>
  <si>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</si>
  <si>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</si>
  <si>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</si>
  <si>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</si>
  <si>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</si>
  <si>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</si>
  <si>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</si>
  <si>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</si>
  <si>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</si>
  <si>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</si>
  <si>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</si>
  <si>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</si>
  <si>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</si>
  <si>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</si>
  <si>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</si>
  <si>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</si>
  <si>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</si>
  <si>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</si>
  <si>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</si>
  <si>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</si>
  <si>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</si>
  <si>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</si>
  <si>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</si>
  <si>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</si>
  <si>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</si>
  <si>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</si>
  <si>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</si>
  <si>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</si>
  <si>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</si>
  <si>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</si>
  <si>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</si>
  <si>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</si>
  <si>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</si>
  <si>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</si>
  <si>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</si>
  <si>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</si>
  <si>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</si>
  <si>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</si>
  <si>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</si>
  <si>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</si>
  <si>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</si>
  <si>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</si>
  <si>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</si>
  <si>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</si>
  <si>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</si>
  <si>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</si>
  <si>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</si>
  <si>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</si>
  <si>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</si>
  <si>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</si>
  <si>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</si>
  <si>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</si>
  <si>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</si>
  <si>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</si>
  <si>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</si>
  <si>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</si>
  <si>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</si>
  <si>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</si>
  <si>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</si>
  <si>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</si>
  <si>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</si>
  <si>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</si>
  <si>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</si>
  <si>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</si>
  <si>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</si>
  <si>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</si>
  <si>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</si>
  <si>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</si>
  <si>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</si>
  <si>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</si>
  <si>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</si>
  <si>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</si>
  <si>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</si>
  <si>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</si>
  <si>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</si>
  <si>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</si>
  <si>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</si>
  <si>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</si>
  <si>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</si>
  <si>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</si>
  <si>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</si>
  <si>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</si>
  <si>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</si>
  <si>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</si>
  <si>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</si>
  <si>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</si>
  <si>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</si>
  <si>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</si>
  <si>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</si>
  <si>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</si>
  <si>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</si>
  <si>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</si>
  <si>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</si>
  <si>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</si>
  <si>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</si>
  <si>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</si>
  <si>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</si>
  <si>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</si>
  <si>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</si>
  <si>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</si>
  <si>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</si>
  <si>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</si>
  <si>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</si>
  <si>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</si>
  <si>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</si>
  <si>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</si>
  <si>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</si>
  <si>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</si>
  <si>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</si>
  <si>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</si>
  <si>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</si>
  <si>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</si>
  <si>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</si>
  <si>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</si>
  <si>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</si>
  <si>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</si>
  <si>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</si>
  <si>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</si>
  <si>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</si>
  <si>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</si>
  <si>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</si>
  <si>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</si>
  <si>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</si>
  <si>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</si>
  <si>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</si>
  <si>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</si>
  <si>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</si>
  <si>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</si>
  <si>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</si>
  <si>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</si>
  <si>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</si>
  <si>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</si>
  <si>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</si>
  <si>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</si>
  <si>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</si>
  <si>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</si>
  <si>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</si>
  <si>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</si>
  <si>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</si>
  <si>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</si>
  <si>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</si>
  <si>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</si>
  <si>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</si>
  <si>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</si>
  <si>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</si>
  <si>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</si>
  <si>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</si>
  <si>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</si>
  <si>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</si>
  <si>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</si>
  <si>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</si>
  <si>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</si>
  <si>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</si>
  <si>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</si>
  <si>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</si>
  <si>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</si>
  <si>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</si>
  <si>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</si>
  <si>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</si>
  <si>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</si>
  <si>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</si>
  <si>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</si>
  <si>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</si>
  <si>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</si>
  <si>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</si>
  <si>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</si>
  <si>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</si>
  <si>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</si>
  <si>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</si>
  <si>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</si>
  <si>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</si>
  <si>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</si>
  <si>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</si>
  <si>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</si>
  <si>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</si>
  <si>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</si>
  <si>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</si>
  <si>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</si>
  <si>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</si>
  <si>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</si>
  <si>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</si>
  <si>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</si>
  <si>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</si>
  <si>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</si>
  <si>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</si>
  <si>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</si>
  <si>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</si>
  <si>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</si>
  <si>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</si>
  <si>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</si>
  <si>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</si>
  <si>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</si>
  <si>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</si>
  <si>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</si>
  <si>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</si>
  <si>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</si>
  <si>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</si>
  <si>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</si>
  <si>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</si>
  <si>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</si>
  <si>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</si>
  <si>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</si>
  <si>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</si>
  <si>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</si>
  <si>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</si>
  <si>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</si>
  <si>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</si>
  <si>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</si>
  <si>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</si>
  <si>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</si>
  <si>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</si>
  <si>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</si>
  <si>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</si>
  <si>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</si>
  <si>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</si>
  <si>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</si>
  <si>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</si>
  <si>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</si>
  <si>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</si>
  <si>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</si>
  <si>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</si>
  <si>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</si>
  <si>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</si>
  <si>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</si>
  <si>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</si>
  <si>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</si>
  <si>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</si>
  <si>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</si>
  <si>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</si>
  <si>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</si>
  <si>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</si>
  <si>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</si>
  <si>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</si>
  <si>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</si>
  <si>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</si>
  <si>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</si>
  <si>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</si>
  <si>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</si>
  <si>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</si>
  <si>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</si>
  <si>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</si>
  <si>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</si>
  <si>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</si>
  <si>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</si>
  <si>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</si>
  <si>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</si>
  <si>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</si>
  <si>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</si>
  <si>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</si>
  <si>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</si>
  <si>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</si>
  <si>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</si>
  <si>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</si>
  <si>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</si>
  <si>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</si>
  <si>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</si>
  <si>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</si>
  <si>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</si>
  <si>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</si>
  <si>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</si>
  <si>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</si>
  <si>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</si>
  <si>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</si>
  <si>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</si>
  <si>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</si>
  <si>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</si>
  <si>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</si>
  <si>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</si>
  <si>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</si>
  <si>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</si>
  <si>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</si>
  <si>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</si>
  <si>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</si>
  <si>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</si>
  <si>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</si>
  <si>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</si>
  <si>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</si>
  <si>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</si>
  <si>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</si>
  <si>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</si>
  <si>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</si>
  <si>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</si>
  <si>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</si>
  <si>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</si>
  <si>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</si>
  <si>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</si>
  <si>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</si>
  <si>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</si>
  <si>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</si>
  <si>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</si>
  <si>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</si>
  <si>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</si>
  <si>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</si>
  <si>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</si>
  <si>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</si>
  <si>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</si>
  <si>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</si>
  <si>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</si>
  <si>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</si>
  <si>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</si>
  <si>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</si>
  <si>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</si>
  <si>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</si>
  <si>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</si>
  <si>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</si>
  <si>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</si>
  <si>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</si>
  <si>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</si>
  <si>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</si>
  <si>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</si>
  <si>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</si>
  <si>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</si>
  <si>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</si>
  <si>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</si>
  <si>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</si>
  <si>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</si>
  <si>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</si>
  <si>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</si>
  <si>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</si>
  <si>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</si>
  <si>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</si>
  <si>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</si>
  <si>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</si>
  <si>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</si>
  <si>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</si>
  <si>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</si>
  <si>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</si>
  <si>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</si>
  <si>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</si>
  <si>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</si>
  <si>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</si>
  <si>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</si>
  <si>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</si>
  <si>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</si>
  <si>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</si>
  <si>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</si>
  <si>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</si>
  <si>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</si>
  <si>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</si>
  <si>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</si>
  <si>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</si>
  <si>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</si>
  <si>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</si>
  <si>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</si>
  <si>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</si>
  <si>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</si>
  <si>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</si>
  <si>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</si>
  <si>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</si>
  <si>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</si>
  <si>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</si>
  <si>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</si>
  <si>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</si>
  <si>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</si>
  <si>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</si>
  <si>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</si>
  <si>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</si>
  <si>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</si>
  <si>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</si>
  <si>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</si>
  <si>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</si>
  <si>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</si>
  <si>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</si>
  <si>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</si>
  <si>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</si>
  <si>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</si>
  <si>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</si>
  <si>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</si>
  <si>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</si>
  <si>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</si>
  <si>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</si>
  <si>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</si>
  <si>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</si>
  <si>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</si>
  <si>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</si>
  <si>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</si>
  <si>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</si>
  <si>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</si>
  <si>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</si>
  <si>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</si>
  <si>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</si>
  <si>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</si>
  <si>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</si>
  <si>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</si>
  <si>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</si>
  <si>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</si>
  <si>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</si>
  <si>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</si>
  <si>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</si>
  <si>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</si>
  <si>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</si>
  <si>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</si>
  <si>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</si>
  <si>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</si>
  <si>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</si>
  <si>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</si>
  <si>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</si>
  <si>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</si>
  <si>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</si>
  <si>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</si>
  <si>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</si>
  <si>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</si>
  <si>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</si>
  <si>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</si>
  <si>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</si>
  <si>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</si>
  <si>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</si>
  <si>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</si>
  <si>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</si>
  <si>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</si>
  <si>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</si>
  <si>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</si>
  <si>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</si>
  <si>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</si>
  <si>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</si>
  <si>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</si>
  <si>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</si>
  <si>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</si>
  <si>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</si>
  <si>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</si>
  <si>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</si>
  <si>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</si>
  <si>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</si>
  <si>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</si>
  <si>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</si>
  <si>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</si>
  <si>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</si>
  <si>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</si>
  <si>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</si>
  <si>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</si>
  <si>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</si>
  <si>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</si>
  <si>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</si>
  <si>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</si>
  <si>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</si>
  <si>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</si>
  <si>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</si>
  <si>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</si>
  <si>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</si>
  <si>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</si>
  <si>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</si>
  <si>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</si>
  <si>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</si>
  <si>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</si>
  <si>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</si>
  <si>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</si>
  <si>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</si>
  <si>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</si>
  <si>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</si>
  <si>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</si>
  <si>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</si>
  <si>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</si>
  <si>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</si>
  <si>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</si>
  <si>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</si>
  <si>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</si>
  <si>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</si>
  <si>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</si>
  <si>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</si>
  <si>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</si>
  <si>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</si>
  <si>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</si>
  <si>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</si>
  <si>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</si>
  <si>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</si>
  <si>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</si>
  <si>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</si>
  <si>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</si>
  <si>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</si>
  <si>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</si>
  <si>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</si>
  <si>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</si>
  <si>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</si>
  <si>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</si>
  <si>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</si>
  <si>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</si>
  <si>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</si>
  <si>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</si>
  <si>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</si>
  <si>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</si>
  <si>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</si>
  <si>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</si>
  <si>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</si>
  <si>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</si>
  <si>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</si>
  <si>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</si>
  <si>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</si>
  <si>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</si>
  <si>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</si>
  <si>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</si>
  <si>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</si>
  <si>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</si>
  <si>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</si>
  <si>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</si>
  <si>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</si>
  <si>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</si>
  <si>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</si>
  <si>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</si>
  <si>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</si>
  <si>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</si>
  <si>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</si>
  <si>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</si>
  <si>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</si>
  <si>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</si>
  <si>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</si>
  <si>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</si>
  <si>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</si>
  <si>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</si>
  <si>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</si>
  <si>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</si>
  <si>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</si>
  <si>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</si>
  <si>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</si>
  <si>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</si>
  <si>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</si>
  <si>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</si>
  <si>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</si>
  <si>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</si>
  <si>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</si>
  <si>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</si>
  <si>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</si>
  <si>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</si>
  <si>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</si>
  <si>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</si>
  <si>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</si>
  <si>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</si>
  <si>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</si>
  <si>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</si>
  <si>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</si>
  <si>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</si>
  <si>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</si>
  <si>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</si>
  <si>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</si>
  <si>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</si>
  <si>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</si>
  <si>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</si>
  <si>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</si>
  <si>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</si>
  <si>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</si>
  <si>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</si>
  <si>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</si>
  <si>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</si>
  <si>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</si>
  <si>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</si>
  <si>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</si>
  <si>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</si>
  <si>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</si>
  <si>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</si>
  <si>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</si>
  <si>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</si>
  <si>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</si>
  <si>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</si>
  <si>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</si>
  <si>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</si>
  <si>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</si>
  <si>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</si>
  <si>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</si>
  <si>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</si>
  <si>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</si>
  <si>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</si>
  <si>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</si>
  <si>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</si>
  <si>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</si>
  <si>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</si>
  <si>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</si>
  <si>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</si>
  <si>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</si>
  <si>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</si>
  <si>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</si>
  <si>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</si>
  <si>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</si>
  <si>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</si>
  <si>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</si>
  <si>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</si>
  <si>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</si>
  <si>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</si>
  <si>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</si>
  <si>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</si>
  <si>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</si>
  <si>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</si>
  <si>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</si>
  <si>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</si>
  <si>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</si>
  <si>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</si>
  <si>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</si>
  <si>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</si>
  <si>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</si>
  <si>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</si>
  <si>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</si>
  <si>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</si>
  <si>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</si>
  <si>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</si>
  <si>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</si>
  <si>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</si>
  <si>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</si>
  <si>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</si>
  <si>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</si>
  <si>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</si>
  <si>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</si>
  <si>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</si>
  <si>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</si>
  <si>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</si>
  <si>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</si>
  <si>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</si>
  <si>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</si>
  <si>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</si>
  <si>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</si>
  <si>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</si>
  <si>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</si>
  <si>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</si>
  <si>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</si>
  <si>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</si>
  <si>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</si>
  <si>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</si>
  <si>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</si>
  <si>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</si>
  <si>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</si>
  <si>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</si>
  <si>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</si>
  <si>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</si>
  <si>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</si>
  <si>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</si>
  <si>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</si>
  <si>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</si>
  <si>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</si>
  <si>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</si>
  <si>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</si>
  <si>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</si>
  <si>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</si>
  <si>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</si>
  <si>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</si>
  <si>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</si>
  <si>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</si>
  <si>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</si>
  <si>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</si>
  <si>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</si>
  <si>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</si>
  <si>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</si>
  <si>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</si>
  <si>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</si>
  <si>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</si>
  <si>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</si>
  <si>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</si>
  <si>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</si>
  <si>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</si>
  <si>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</si>
  <si>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</si>
  <si>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</si>
  <si>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</si>
  <si>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</si>
  <si>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</si>
  <si>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</si>
  <si>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</si>
  <si>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</si>
  <si>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</si>
  <si>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</si>
  <si>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</si>
  <si>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</si>
  <si>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</si>
  <si>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</si>
  <si>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</si>
  <si>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</si>
  <si>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</si>
  <si>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</si>
  <si>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</si>
  <si>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</si>
  <si>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</si>
  <si>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</si>
  <si>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</si>
  <si>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</si>
  <si>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</si>
  <si>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</si>
  <si>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</si>
  <si>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</si>
  <si>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</si>
  <si>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</si>
  <si>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</si>
  <si>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</si>
  <si>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</si>
  <si>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</si>
  <si>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</si>
  <si>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</si>
  <si>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</si>
  <si>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</si>
  <si>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</si>
  <si>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</si>
  <si>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</si>
  <si>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</si>
  <si>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</si>
  <si>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</si>
  <si>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</si>
  <si>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</si>
  <si>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</si>
  <si>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</si>
  <si>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</si>
  <si>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</si>
  <si>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</si>
  <si>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</si>
  <si>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</si>
  <si>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</si>
  <si>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</si>
  <si>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</si>
  <si>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</si>
  <si>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</si>
  <si>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</si>
  <si>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</si>
  <si>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</si>
  <si>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</si>
  <si>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</si>
  <si>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</si>
  <si>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</si>
  <si>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</si>
  <si>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</si>
  <si>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</si>
  <si>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</si>
  <si>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</si>
  <si>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</si>
  <si>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</si>
  <si>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</si>
  <si>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</si>
  <si>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</si>
  <si>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</si>
  <si>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</si>
  <si>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</si>
  <si>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</si>
  <si>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</si>
  <si>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</si>
  <si>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</si>
  <si>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</si>
  <si>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</si>
  <si>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</si>
  <si>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</si>
  <si>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</si>
  <si>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</si>
  <si>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</si>
  <si>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</si>
  <si>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</si>
  <si>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</si>
  <si>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</si>
  <si>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</si>
  <si>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</si>
  <si>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</si>
  <si>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</si>
  <si>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</si>
  <si>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</si>
  <si>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</si>
  <si>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</si>
  <si>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</si>
  <si>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</si>
  <si>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</si>
  <si>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</si>
  <si>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</si>
  <si>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</si>
  <si>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</si>
  <si>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</si>
  <si>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</si>
  <si>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</si>
  <si>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</si>
  <si>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</si>
  <si>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</si>
  <si>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</si>
  <si>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</si>
  <si>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</si>
  <si>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</si>
  <si>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</si>
  <si>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</si>
  <si>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</si>
  <si>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</si>
  <si>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</si>
  <si>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</si>
  <si>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</si>
  <si>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</si>
  <si>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</si>
  <si>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</si>
  <si>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</si>
  <si>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</si>
  <si>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</si>
  <si>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</si>
  <si>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</si>
  <si>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</si>
  <si>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</si>
  <si>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</si>
  <si>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</si>
  <si>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</si>
  <si>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</si>
  <si>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</si>
  <si>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</si>
  <si>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</si>
  <si>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</si>
  <si>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</si>
  <si>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</si>
  <si>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</si>
  <si>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</si>
  <si>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</si>
  <si>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</si>
  <si>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</si>
  <si>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</si>
  <si>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</si>
  <si>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</si>
  <si>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</si>
  <si>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</si>
  <si>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</si>
  <si>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</si>
  <si>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</si>
  <si>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</si>
  <si>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</si>
  <si>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</si>
  <si>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</si>
  <si>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</si>
  <si>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</si>
  <si>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</si>
  <si>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</si>
  <si>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</si>
  <si>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</si>
  <si>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</si>
  <si>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</si>
  <si>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</si>
  <si>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</si>
  <si>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</si>
  <si>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</si>
  <si>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</si>
  <si>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</si>
  <si>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</si>
  <si>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</si>
  <si>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</si>
  <si>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</si>
  <si>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</si>
  <si>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</si>
  <si>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</si>
  <si>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</si>
  <si>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</si>
  <si>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</si>
  <si>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</si>
  <si>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</si>
  <si>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</si>
  <si>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</si>
  <si>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</si>
  <si>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</si>
  <si>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</si>
  <si>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</si>
  <si>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</si>
  <si>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</si>
  <si>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</si>
  <si>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</si>
  <si>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</si>
  <si>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</si>
  <si>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</si>
  <si>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</si>
  <si>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</si>
  <si>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</si>
  <si>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</si>
  <si>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</si>
  <si>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</si>
  <si>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</si>
  <si>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</si>
  <si>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</si>
  <si>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</si>
  <si>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</si>
  <si>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</si>
  <si>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</si>
  <si>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</si>
  <si>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</si>
  <si>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</si>
  <si>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</si>
  <si>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</si>
  <si>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</si>
  <si>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</si>
  <si>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</si>
  <si>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</si>
  <si>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</si>
  <si>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</si>
  <si>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</si>
  <si>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</si>
  <si>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</si>
  <si>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</si>
  <si>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</si>
  <si>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</si>
  <si>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</si>
  <si>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</si>
  <si>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</si>
  <si>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</si>
  <si>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</si>
  <si>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</si>
  <si>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</si>
  <si>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</si>
  <si>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</si>
  <si>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</si>
  <si>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</si>
  <si>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</si>
  <si>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</si>
  <si>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</si>
  <si>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</si>
  <si>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</si>
  <si>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</si>
  <si>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</si>
  <si>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</si>
  <si>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</si>
  <si>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</si>
  <si>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</si>
  <si>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</si>
  <si>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</si>
  <si>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</si>
  <si>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</si>
  <si>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</si>
  <si>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</si>
  <si>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</si>
  <si>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</si>
  <si>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</si>
  <si>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</si>
  <si>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</si>
  <si>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</si>
  <si>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</si>
  <si>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</si>
  <si>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</si>
  <si>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</si>
  <si>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</si>
  <si>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</si>
  <si>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</si>
  <si>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</si>
  <si>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</si>
  <si>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</si>
  <si>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</si>
  <si>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</si>
  <si>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</si>
  <si>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</si>
  <si>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</si>
  <si>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</si>
  <si>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</si>
  <si>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</si>
  <si>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</si>
  <si>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</si>
  <si>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</si>
  <si>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</si>
  <si>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</si>
  <si>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</si>
  <si>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</si>
  <si>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</si>
  <si>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</si>
  <si>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</si>
  <si>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</si>
  <si>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</si>
  <si>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</si>
  <si>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</si>
  <si>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</si>
  <si>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</si>
  <si>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</si>
  <si>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</si>
  <si>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</si>
  <si>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</si>
  <si>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</si>
  <si>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</si>
  <si>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</si>
  <si>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</si>
  <si>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</si>
  <si>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</si>
  <si>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</si>
  <si>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</si>
  <si>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</si>
  <si>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</si>
  <si>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</si>
  <si>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</si>
  <si>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</si>
  <si>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</si>
  <si>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</si>
  <si>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</si>
  <si>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</si>
  <si>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</si>
  <si>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</si>
  <si>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</si>
  <si>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</si>
  <si>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</si>
  <si>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</si>
  <si>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</si>
  <si>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</si>
  <si>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</si>
  <si>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</si>
  <si>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</si>
  <si>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</si>
  <si>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</si>
  <si>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</si>
  <si>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</si>
  <si>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</si>
  <si>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</si>
  <si>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</si>
  <si>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</si>
  <si>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</si>
  <si>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</si>
  <si>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</si>
  <si>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</si>
  <si>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</si>
  <si>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</si>
  <si>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</si>
  <si>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</si>
  <si>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</si>
  <si>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</si>
  <si>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</si>
  <si>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</si>
  <si>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</si>
  <si>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</si>
  <si>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</si>
  <si>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</si>
  <si>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</si>
  <si>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</si>
  <si>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</si>
  <si>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</si>
  <si>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</si>
  <si>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</si>
  <si>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</si>
  <si>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</si>
  <si>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</si>
  <si>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</si>
  <si>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</si>
  <si>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</si>
  <si>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</si>
  <si>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</si>
  <si>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</si>
  <si>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</si>
  <si>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</si>
  <si>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</si>
  <si>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</si>
  <si>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</si>
  <si>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</si>
  <si>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</si>
  <si>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</si>
  <si>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</si>
  <si>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</si>
  <si>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</si>
  <si>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</si>
  <si>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</si>
  <si>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</si>
  <si>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</si>
  <si>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</si>
  <si>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</si>
  <si>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</si>
  <si>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</si>
  <si>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</si>
  <si>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</si>
  <si>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</si>
  <si>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</si>
  <si>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</si>
  <si>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</si>
  <si>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</si>
  <si>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</si>
  <si>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</si>
  <si>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</si>
  <si>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</si>
  <si>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</si>
  <si>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</si>
  <si>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</si>
  <si>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</si>
  <si>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</si>
  <si>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</si>
  <si>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</si>
  <si>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</si>
  <si>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</si>
  <si>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</si>
  <si>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</si>
  <si>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</si>
  <si>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</si>
  <si>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</si>
  <si>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</si>
  <si>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</si>
  <si>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</si>
  <si>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</si>
  <si>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</si>
  <si>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</si>
  <si>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</si>
  <si>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</si>
  <si>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</si>
  <si>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</si>
  <si>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</si>
  <si>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</si>
  <si>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</si>
  <si>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</si>
  <si>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</si>
  <si>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</si>
  <si>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</si>
  <si>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</si>
  <si>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</si>
  <si>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</si>
  <si>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</si>
  <si>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</si>
  <si>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</si>
  <si>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</si>
  <si>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</si>
  <si>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</si>
  <si>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</si>
  <si>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</si>
  <si>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</si>
  <si>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</si>
  <si>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</si>
  <si>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</si>
  <si>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</si>
  <si>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</si>
  <si>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</si>
  <si>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</si>
  <si>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</si>
  <si>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</si>
  <si>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</si>
  <si>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</si>
  <si>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</si>
  <si>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</si>
  <si>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</si>
  <si>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</si>
  <si>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</si>
  <si>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</si>
  <si>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</si>
  <si>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</si>
  <si>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</si>
  <si>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</si>
  <si>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</si>
  <si>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</si>
  <si>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</si>
  <si>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</si>
  <si>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</si>
  <si>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</si>
  <si>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</si>
  <si>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</si>
  <si>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</si>
  <si>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</si>
  <si>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</si>
  <si>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</si>
  <si>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</si>
  <si>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</si>
  <si>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</si>
  <si>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</si>
  <si>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</si>
  <si>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</si>
  <si>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</si>
  <si>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</si>
  <si>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</si>
  <si>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</si>
  <si>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</si>
  <si>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</si>
  <si>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</si>
  <si>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</si>
  <si>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</si>
  <si>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</si>
  <si>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</si>
  <si>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</si>
  <si>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</si>
  <si>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</si>
  <si>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</si>
  <si>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</si>
  <si>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</si>
  <si>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</si>
  <si>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</si>
  <si>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</si>
  <si>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</si>
  <si>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</si>
  <si>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</si>
  <si>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</si>
  <si>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</si>
  <si>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</si>
  <si>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</si>
  <si>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</si>
  <si>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</si>
  <si>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</si>
  <si>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</si>
  <si>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</si>
  <si>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</si>
  <si>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</si>
  <si>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</si>
  <si>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</si>
  <si>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</si>
  <si>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</si>
  <si>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</si>
  <si>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</si>
  <si>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</si>
  <si>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</si>
  <si>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</si>
  <si>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</si>
  <si>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</si>
  <si>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</si>
  <si>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</si>
  <si>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</si>
  <si>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</si>
  <si>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</si>
  <si>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</si>
  <si>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</si>
  <si>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</si>
  <si>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</si>
  <si>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</si>
  <si>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</si>
  <si>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</si>
  <si>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</si>
  <si>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</si>
  <si>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</si>
  <si>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</si>
  <si>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</si>
  <si>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</si>
  <si>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</si>
  <si>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</si>
  <si>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</si>
  <si>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</si>
  <si>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</si>
  <si>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</si>
  <si>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</si>
  <si>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</si>
  <si>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</si>
  <si>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</si>
  <si>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</si>
  <si>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</si>
  <si>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</si>
  <si>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</si>
  <si>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</si>
  <si>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</si>
  <si>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</si>
  <si>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</si>
  <si>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</si>
  <si>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</si>
  <si>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</si>
  <si>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</si>
  <si>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</si>
  <si>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</si>
  <si>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</si>
  <si>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</si>
  <si>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</si>
  <si>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</si>
  <si>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</si>
  <si>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</si>
  <si>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</si>
  <si>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</si>
  <si>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</si>
  <si>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</si>
  <si>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</si>
  <si>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</si>
  <si>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</si>
  <si>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</si>
  <si>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</si>
  <si>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</si>
  <si>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</si>
  <si>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</si>
  <si>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</si>
  <si>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</si>
  <si>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</si>
  <si>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</si>
  <si>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</si>
  <si>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</si>
  <si>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</si>
  <si>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</si>
  <si>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</si>
  <si>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</si>
  <si>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</si>
  <si>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</si>
  <si>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</si>
  <si>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</si>
  <si>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</si>
  <si>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</si>
  <si>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</si>
  <si>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</si>
  <si>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</si>
  <si>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</si>
  <si>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</si>
  <si>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</si>
  <si>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</si>
  <si>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</si>
  <si>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</si>
  <si>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</si>
  <si>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</si>
  <si>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</si>
  <si>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</si>
  <si>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</si>
  <si>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</si>
  <si>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</si>
  <si>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</si>
  <si>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</si>
  <si>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</si>
  <si>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</si>
  <si>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</si>
  <si>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</si>
  <si>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</si>
  <si>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</si>
  <si>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</si>
  <si>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</si>
  <si>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</si>
  <si>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</si>
  <si>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</si>
  <si>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</si>
  <si>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</si>
  <si>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</si>
  <si>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</si>
  <si>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</si>
  <si>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</si>
  <si>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</si>
  <si>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</si>
  <si>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</si>
  <si>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</si>
  <si>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</si>
  <si>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</si>
  <si>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</si>
  <si>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</si>
  <si>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</si>
  <si>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</si>
  <si>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</si>
  <si>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</si>
  <si>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</si>
  <si>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</si>
  <si>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</si>
  <si>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</si>
  <si>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</si>
  <si>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</si>
  <si>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</si>
  <si>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</si>
  <si>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</si>
  <si>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</si>
  <si>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</si>
  <si>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</si>
  <si>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</si>
  <si>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</si>
  <si>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</si>
  <si>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</si>
  <si>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</si>
  <si>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</si>
  <si>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</si>
  <si>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</si>
  <si>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</si>
  <si>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</si>
  <si>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</si>
  <si>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</si>
  <si>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</si>
  <si>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</si>
  <si>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</si>
  <si>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</si>
  <si>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</si>
  <si>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</si>
  <si>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</si>
  <si>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</si>
  <si>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</si>
  <si>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</si>
  <si>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</si>
  <si>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</si>
  <si>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</si>
  <si>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</si>
  <si>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</si>
  <si>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</si>
  <si>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</si>
  <si>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</si>
  <si>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</si>
  <si>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</si>
  <si>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</si>
  <si>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</si>
  <si>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</si>
  <si>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</si>
  <si>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</si>
  <si>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</si>
  <si>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</si>
  <si>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</si>
  <si>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</si>
  <si>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</si>
  <si>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</si>
  <si>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</si>
  <si>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</si>
  <si>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</si>
  <si>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</si>
  <si>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</si>
  <si>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</si>
  <si>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</si>
  <si>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</si>
  <si>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</si>
  <si>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</si>
  <si>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</si>
  <si>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</si>
  <si>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</si>
  <si>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</si>
  <si>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</si>
  <si>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</si>
  <si>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</si>
  <si>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</si>
  <si>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</si>
  <si>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</si>
  <si>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</si>
  <si>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</si>
  <si>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</si>
  <si>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</si>
  <si>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</si>
  <si>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</si>
  <si>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</si>
  <si>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</si>
  <si>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</si>
  <si>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</si>
  <si>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</si>
  <si>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</si>
  <si>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</si>
  <si>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</si>
  <si>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</si>
  <si>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</si>
  <si>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</si>
  <si>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</si>
  <si>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</si>
  <si>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</si>
  <si>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</si>
  <si>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</si>
  <si>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</si>
  <si>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</si>
  <si>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</si>
  <si>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</si>
  <si>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</si>
  <si>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</si>
  <si>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</si>
  <si>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</si>
  <si>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</si>
  <si>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</si>
  <si>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</si>
  <si>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</si>
  <si>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</si>
  <si>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</si>
  <si>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</si>
  <si>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</si>
  <si>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</si>
  <si>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</si>
  <si>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</si>
  <si>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</si>
  <si>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</si>
  <si>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</si>
  <si>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</si>
  <si>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</si>
  <si>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</si>
  <si>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</si>
  <si>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</si>
  <si>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</si>
  <si>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</si>
  <si>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</si>
  <si>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</si>
  <si>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</si>
  <si>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</si>
  <si>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</si>
  <si>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</si>
  <si>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</si>
  <si>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</si>
  <si>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</si>
  <si>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</si>
  <si>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</si>
  <si>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</si>
  <si>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</si>
  <si>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</si>
  <si>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</si>
  <si>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</si>
  <si>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</si>
  <si>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</si>
  <si>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</si>
  <si>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</si>
  <si>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</si>
  <si>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</si>
  <si>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</si>
  <si>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</si>
  <si>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</si>
  <si>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</si>
  <si>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</si>
  <si>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</si>
  <si>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</si>
  <si>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</si>
  <si>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</si>
  <si>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</si>
  <si>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</si>
  <si>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</si>
  <si>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</si>
  <si>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</si>
  <si>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</si>
  <si>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</si>
  <si>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</si>
  <si>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</si>
  <si>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</si>
  <si>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</si>
  <si>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</si>
  <si>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</si>
  <si>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</si>
  <si>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</si>
  <si>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</si>
  <si>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</si>
  <si>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</si>
  <si>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</si>
  <si>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</si>
  <si>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</si>
  <si>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</si>
  <si>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</si>
  <si>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</si>
  <si>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</si>
  <si>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</si>
  <si>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</si>
  <si>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</si>
  <si>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</si>
  <si>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</si>
  <si>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</si>
  <si>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</si>
  <si>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</si>
  <si>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</si>
  <si>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</si>
  <si>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</si>
  <si>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</si>
  <si>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</si>
  <si>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</si>
  <si>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</si>
  <si>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</si>
  <si>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</si>
  <si>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</si>
  <si>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</si>
  <si>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</si>
  <si>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</si>
  <si>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</si>
  <si>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</si>
  <si>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</si>
  <si>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</si>
  <si>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</si>
  <si>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</si>
  <si>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</si>
  <si>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</si>
  <si>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</si>
  <si>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</si>
  <si>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</si>
  <si>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</si>
  <si>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</si>
  <si>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</si>
  <si>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</si>
  <si>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</si>
  <si>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</si>
  <si>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</si>
  <si>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</si>
  <si>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</si>
  <si>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</si>
  <si>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</si>
  <si>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</si>
  <si>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</si>
  <si>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</si>
  <si>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</si>
  <si>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</si>
  <si>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</si>
  <si>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</si>
  <si>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</si>
  <si>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</si>
  <si>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</si>
  <si>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</si>
  <si>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</si>
  <si>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</si>
  <si>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</si>
  <si>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</si>
  <si>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</si>
  <si>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</si>
  <si>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</si>
  <si>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</si>
  <si>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</si>
  <si>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</si>
  <si>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</si>
  <si>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</si>
  <si>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</si>
  <si>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</si>
  <si>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</si>
  <si>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</si>
  <si>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</si>
  <si>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</si>
  <si>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</si>
  <si>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</si>
  <si>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</si>
  <si>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</si>
  <si>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</si>
  <si>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</si>
  <si>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</si>
  <si>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</si>
  <si>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</si>
  <si>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</si>
  <si>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</si>
  <si>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</si>
  <si>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</si>
  <si>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</si>
  <si>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</si>
  <si>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</si>
  <si>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</si>
  <si>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</si>
  <si>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</si>
  <si>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</si>
  <si>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</si>
  <si>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</si>
  <si>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</si>
  <si>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</si>
  <si>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</si>
  <si>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</si>
  <si>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</si>
  <si>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</si>
  <si>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</si>
  <si>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</si>
  <si>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</si>
  <si>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</si>
  <si>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</si>
  <si>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</si>
  <si>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</si>
  <si>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</si>
  <si>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</si>
  <si>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</si>
  <si>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</si>
  <si>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</si>
  <si>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</si>
  <si>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</si>
  <si>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</si>
  <si>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</si>
  <si>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</si>
  <si>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</si>
  <si>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</si>
  <si>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</si>
  <si>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</si>
  <si>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</si>
  <si>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</si>
  <si>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</si>
  <si>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</si>
  <si>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</si>
  <si>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</si>
  <si>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</si>
  <si>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</si>
  <si>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</si>
  <si>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</si>
  <si>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</si>
  <si>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</si>
  <si>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</si>
  <si>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</si>
  <si>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</si>
  <si>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</si>
  <si>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</si>
  <si>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</si>
  <si>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</si>
  <si>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</si>
  <si>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</si>
  <si>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</si>
  <si>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</si>
  <si>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</si>
  <si>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</si>
  <si>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</si>
  <si>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</si>
  <si>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</si>
  <si>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</si>
  <si>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</si>
  <si>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</si>
  <si>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</si>
  <si>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</si>
  <si>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</si>
  <si>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</si>
  <si>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</si>
  <si>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</si>
  <si>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</si>
  <si>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</si>
  <si>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</si>
  <si>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</si>
  <si>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</si>
  <si>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</si>
  <si>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</si>
  <si>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</si>
  <si>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</si>
  <si>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</si>
  <si>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</si>
  <si>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</si>
  <si>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</si>
  <si>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</si>
  <si>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</si>
  <si>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</si>
  <si>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</si>
  <si>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</si>
  <si>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</si>
  <si>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</si>
  <si>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</si>
  <si>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</si>
  <si>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</si>
  <si>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</si>
  <si>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</si>
  <si>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</si>
  <si>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</si>
  <si>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</si>
  <si>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</si>
  <si>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</si>
  <si>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</si>
  <si>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</si>
  <si>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</si>
  <si>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</si>
  <si>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</si>
  <si>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</si>
  <si>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</si>
  <si>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</si>
  <si>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</si>
  <si>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</si>
  <si>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</si>
  <si>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</si>
  <si>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</si>
  <si>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</si>
  <si>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</si>
  <si>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</si>
  <si>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</si>
  <si>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</si>
  <si>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</si>
  <si>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</si>
  <si>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</si>
  <si>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</si>
  <si>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</si>
  <si>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</si>
  <si>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</si>
  <si>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</si>
  <si>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</si>
  <si>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</si>
  <si>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</si>
  <si>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</si>
  <si>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</si>
  <si>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</si>
  <si>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</si>
  <si>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</si>
  <si>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</si>
  <si>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</si>
  <si>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</si>
  <si>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</si>
  <si>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</si>
  <si>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</si>
  <si>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</si>
  <si>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</si>
  <si>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</si>
  <si>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</si>
  <si>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</si>
  <si>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</si>
  <si>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</si>
  <si>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</si>
  <si>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</si>
  <si>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</si>
  <si>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</si>
  <si>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</si>
  <si>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</si>
  <si>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</si>
  <si>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</si>
  <si>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</si>
  <si>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</si>
  <si>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</si>
  <si>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</si>
  <si>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</si>
  <si>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</si>
  <si>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</si>
  <si>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</si>
  <si>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</si>
  <si>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</si>
  <si>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</si>
  <si>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</si>
  <si>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</si>
  <si>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</si>
  <si>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</si>
  <si>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</si>
  <si>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</si>
  <si>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</si>
  <si>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</si>
  <si>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</si>
  <si>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</si>
  <si>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</si>
  <si>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</si>
  <si>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</si>
  <si>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</si>
  <si>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</si>
  <si>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</si>
  <si>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</si>
  <si>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</si>
  <si>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</si>
  <si>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</si>
  <si>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</si>
  <si>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</si>
  <si>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</si>
  <si>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</si>
  <si>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</si>
  <si>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</si>
  <si>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</si>
  <si>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</si>
  <si>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</si>
  <si>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</si>
  <si>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</si>
  <si>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</si>
  <si>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</si>
  <si>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</si>
  <si>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</si>
  <si>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</si>
  <si>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</si>
  <si>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</si>
  <si>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</si>
  <si>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</si>
  <si>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</si>
  <si>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</si>
  <si>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</si>
  <si>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</si>
  <si>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</si>
  <si>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</si>
  <si>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</si>
  <si>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</si>
  <si>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</si>
  <si>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</si>
  <si>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</si>
  <si>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</si>
  <si>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</si>
  <si>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</si>
  <si>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</si>
  <si>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</si>
  <si>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</si>
  <si>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</si>
  <si>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</si>
  <si>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</si>
  <si>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</si>
  <si>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</si>
  <si>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</si>
  <si>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</si>
  <si>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</si>
  <si>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</si>
  <si>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</si>
  <si>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</si>
  <si>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</si>
  <si>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</si>
  <si>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</si>
  <si>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</si>
  <si>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</si>
  <si>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</si>
  <si>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</si>
  <si>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</si>
  <si>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</si>
  <si>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</si>
  <si>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</si>
  <si>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</si>
  <si>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</si>
  <si>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</si>
  <si>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</si>
  <si>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</si>
  <si>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</si>
  <si>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</si>
  <si>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</si>
  <si>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</si>
  <si>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</si>
  <si>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</si>
  <si>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</si>
  <si>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</si>
  <si>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</si>
  <si>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</si>
  <si>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</si>
  <si>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</si>
  <si>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</si>
  <si>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</si>
  <si>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</si>
  <si>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</si>
  <si>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</si>
  <si>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</si>
  <si>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</si>
  <si>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</si>
  <si>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</si>
  <si>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</si>
  <si>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</si>
  <si>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</si>
  <si>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</si>
  <si>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</si>
  <si>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</si>
  <si>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</si>
  <si>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</si>
  <si>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</si>
  <si>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</si>
  <si>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</si>
  <si>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</si>
  <si>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</si>
  <si>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</si>
  <si>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</si>
  <si>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</si>
  <si>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</si>
  <si>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</si>
  <si>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</si>
  <si>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</si>
  <si>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</si>
  <si>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</si>
  <si>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</si>
  <si>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</si>
  <si>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</si>
  <si>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</si>
  <si>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</si>
  <si>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</si>
  <si>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</si>
  <si>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</si>
  <si>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</si>
  <si>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</si>
  <si>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</si>
  <si>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</si>
  <si>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</si>
  <si>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</si>
  <si>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</si>
  <si>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</si>
  <si>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</si>
  <si>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</si>
  <si>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</si>
  <si>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</si>
  <si>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</si>
  <si>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</si>
  <si>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</si>
  <si>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</si>
  <si>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</si>
  <si>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</si>
  <si>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</si>
  <si>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</si>
  <si>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</si>
  <si>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</si>
  <si>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</si>
  <si>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</si>
  <si>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</si>
  <si>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</si>
  <si>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</si>
  <si>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</si>
  <si>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</si>
  <si>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</si>
  <si>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</si>
  <si>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</si>
  <si>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</si>
  <si>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</si>
  <si>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</si>
  <si>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</si>
  <si>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</si>
  <si>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</si>
  <si>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</si>
  <si>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</si>
  <si>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</si>
  <si>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</si>
  <si>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</si>
  <si>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</si>
  <si>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</si>
  <si>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</si>
  <si>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</si>
  <si>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</si>
  <si>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</si>
  <si>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</si>
  <si>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</si>
  <si>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</si>
  <si>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</si>
  <si>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</si>
  <si>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</si>
  <si>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</si>
  <si>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</si>
  <si>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</si>
  <si>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</si>
  <si>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</si>
  <si>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</si>
  <si>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</si>
  <si>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</si>
  <si>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</si>
  <si>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</si>
  <si>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</si>
  <si>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</si>
  <si>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</si>
  <si>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</si>
  <si>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</si>
  <si>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</si>
  <si>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</si>
  <si>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</si>
  <si>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</si>
  <si>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</si>
  <si>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</si>
  <si>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</si>
  <si>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</si>
  <si>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</si>
  <si>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</si>
  <si>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</si>
  <si>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</si>
  <si>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</si>
  <si>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</si>
  <si>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</si>
  <si>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</si>
  <si>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</si>
  <si>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</si>
  <si>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</si>
  <si>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</si>
  <si>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</si>
  <si>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</si>
  <si>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</si>
  <si>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</si>
  <si>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</si>
  <si>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</si>
  <si>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</si>
  <si>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</si>
  <si>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</si>
  <si>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</si>
  <si>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</si>
  <si>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</si>
  <si>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</si>
  <si>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</si>
  <si>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</si>
  <si>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</si>
  <si>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</si>
  <si>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</si>
  <si>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</si>
  <si>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</si>
  <si>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</si>
  <si>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</si>
  <si>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</si>
  <si>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</si>
  <si>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</si>
  <si>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</si>
  <si>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</si>
  <si>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</si>
  <si>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</si>
  <si>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</si>
  <si>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</si>
  <si>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</si>
  <si>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</si>
  <si>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</si>
  <si>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</si>
  <si>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</si>
  <si>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</si>
  <si>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</si>
  <si>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</si>
  <si>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</si>
  <si>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</si>
  <si>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</si>
  <si>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</si>
  <si>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</si>
  <si>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</si>
  <si>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</si>
  <si>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</si>
  <si>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</si>
  <si>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</si>
  <si>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</si>
  <si>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</si>
  <si>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</si>
  <si>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</si>
  <si>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</si>
  <si>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</si>
  <si>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</si>
  <si>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</si>
  <si>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</si>
  <si>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</si>
  <si>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</si>
  <si>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</si>
  <si>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</si>
  <si>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</si>
  <si>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</si>
  <si>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</si>
  <si>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</si>
  <si>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</si>
  <si>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</si>
  <si>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</si>
  <si>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</si>
  <si>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</si>
  <si>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</si>
  <si>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</si>
  <si>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</si>
  <si>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</si>
  <si>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</si>
  <si>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</si>
  <si>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</si>
  <si>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</si>
  <si>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</si>
  <si>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</si>
  <si>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</si>
  <si>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</si>
  <si>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</si>
  <si>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</si>
  <si>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</si>
  <si>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</si>
  <si>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</si>
  <si>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</si>
  <si>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</si>
  <si>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</si>
  <si>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</si>
  <si>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</si>
  <si>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</si>
  <si>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</si>
  <si>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</si>
  <si>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</si>
  <si>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</si>
  <si>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</si>
  <si>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</si>
  <si>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</si>
  <si>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</si>
  <si>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</si>
  <si>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</si>
  <si>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</si>
  <si>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</si>
  <si>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</si>
  <si>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</si>
  <si>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</si>
  <si>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</si>
  <si>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</si>
  <si>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</si>
  <si>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</si>
  <si>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</si>
  <si>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</si>
  <si>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</si>
  <si>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</si>
  <si>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</si>
  <si>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</si>
  <si>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</si>
  <si>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</si>
  <si>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</si>
  <si>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</si>
  <si>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</si>
  <si>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</si>
  <si>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</si>
  <si>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</si>
  <si>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</si>
  <si>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</si>
  <si>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</si>
  <si>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</si>
  <si>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</si>
  <si>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</si>
  <si>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</si>
  <si>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</si>
  <si>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</si>
  <si>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</si>
  <si>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</si>
  <si>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</si>
  <si>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</si>
  <si>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</si>
  <si>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</si>
  <si>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</si>
  <si>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</si>
  <si>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</si>
  <si>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</si>
  <si>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</si>
  <si>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</si>
  <si>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</si>
  <si>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</si>
  <si>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</si>
  <si>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</si>
  <si>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</si>
  <si>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</si>
  <si>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</si>
  <si>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</si>
  <si>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</si>
  <si>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</si>
  <si>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</si>
  <si>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</si>
  <si>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</si>
  <si>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</si>
  <si>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</si>
  <si>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</si>
  <si>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</si>
  <si>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</si>
  <si>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</si>
  <si>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</si>
  <si>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</si>
  <si>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</si>
  <si>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</si>
  <si>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</si>
  <si>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</si>
  <si>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</si>
  <si>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</si>
  <si>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</si>
  <si>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</si>
  <si>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</si>
  <si>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</si>
  <si>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</si>
  <si>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</si>
  <si>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</si>
  <si>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</si>
  <si>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</si>
  <si>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</si>
  <si>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</si>
  <si>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</si>
  <si>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</si>
  <si>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</si>
  <si>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</si>
  <si>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</si>
  <si>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</si>
  <si>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</si>
  <si>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</si>
  <si>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</si>
  <si>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</si>
  <si>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</si>
  <si>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</si>
  <si>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</si>
  <si>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</si>
  <si>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</si>
  <si>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</si>
  <si>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</si>
  <si>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</si>
  <si>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</si>
  <si>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</si>
  <si>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</si>
  <si>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</si>
  <si>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</si>
  <si>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</si>
  <si>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</si>
  <si>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</si>
  <si>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</si>
  <si>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</si>
  <si>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</si>
  <si>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</si>
  <si>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</si>
  <si>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</si>
  <si>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</si>
  <si>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</si>
  <si>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</si>
  <si>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</si>
  <si>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</si>
  <si>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</si>
  <si>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</si>
  <si>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</si>
  <si>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</si>
  <si>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</si>
  <si>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</si>
  <si>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</si>
  <si>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</si>
  <si>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</si>
  <si>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</si>
  <si>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</si>
  <si>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</si>
  <si>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</si>
  <si>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</si>
  <si>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</si>
  <si>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</si>
  <si>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</si>
  <si>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</si>
  <si>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</si>
  <si>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</si>
  <si>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</si>
  <si>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</si>
  <si>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</si>
  <si>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</si>
  <si>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</si>
  <si>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</si>
  <si>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</si>
  <si>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</si>
  <si>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</si>
  <si>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</si>
  <si>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</si>
  <si>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</si>
  <si>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</si>
  <si>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</si>
  <si>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</si>
  <si>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</si>
  <si>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</si>
  <si>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</si>
  <si>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</si>
  <si>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</si>
  <si>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</si>
  <si>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</si>
  <si>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</si>
  <si>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</si>
  <si>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</si>
  <si>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</si>
  <si>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</si>
  <si>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</si>
  <si>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</si>
  <si>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</si>
  <si>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</si>
  <si>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</si>
  <si>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</si>
  <si>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</si>
  <si>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</si>
  <si>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</si>
  <si>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</si>
  <si>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</si>
  <si>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</si>
  <si>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</si>
  <si>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</si>
  <si>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</si>
  <si>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</si>
  <si>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</si>
  <si>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</si>
  <si>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</si>
  <si>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</si>
  <si>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</si>
  <si>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</si>
  <si>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</si>
  <si>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</si>
  <si>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</si>
  <si>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</si>
  <si>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</si>
  <si>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</si>
  <si>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</si>
  <si>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</si>
  <si>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</si>
  <si>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</si>
  <si>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</si>
  <si>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</si>
  <si>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</si>
  <si>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</si>
  <si>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</si>
  <si>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</si>
  <si>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</si>
  <si>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</si>
  <si>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</si>
  <si>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</si>
  <si>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</si>
  <si>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</si>
  <si>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</si>
  <si>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</si>
  <si>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</si>
  <si>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</si>
  <si>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</si>
  <si>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</si>
  <si>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</si>
  <si>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</si>
  <si>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</si>
  <si>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</si>
  <si>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</si>
  <si>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</si>
  <si>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</si>
  <si>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</si>
  <si>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</si>
  <si>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</si>
  <si>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</si>
  <si>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</si>
  <si>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</si>
  <si>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</si>
  <si>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</si>
  <si>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</si>
  <si>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</si>
  <si>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</si>
  <si>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</si>
  <si>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</si>
  <si>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</si>
  <si>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</si>
  <si>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</si>
  <si>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</si>
  <si>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</si>
  <si>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</si>
  <si>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</si>
  <si>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</si>
  <si>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</si>
  <si>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</si>
  <si>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</si>
  <si>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</si>
  <si>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</si>
  <si>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</si>
  <si>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</si>
  <si>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</si>
  <si>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</si>
  <si>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</si>
  <si>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</si>
  <si>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</si>
  <si>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</si>
  <si>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</si>
  <si>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</si>
  <si>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</si>
  <si>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</si>
  <si>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</si>
  <si>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</si>
  <si>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</si>
  <si>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</si>
  <si>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</si>
  <si>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</si>
  <si>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</si>
  <si>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</si>
  <si>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</si>
  <si>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</si>
  <si>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</si>
  <si>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</si>
  <si>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</si>
  <si>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</si>
  <si>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</si>
  <si>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</si>
  <si>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</si>
  <si>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</si>
  <si>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</si>
  <si>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</si>
  <si>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</si>
  <si>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</si>
  <si>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</si>
  <si>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</si>
  <si>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</si>
  <si>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</si>
  <si>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</si>
  <si>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</si>
  <si>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</si>
  <si>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</si>
  <si>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</si>
  <si>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</si>
  <si>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</si>
  <si>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</si>
  <si>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</si>
  <si>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</si>
  <si>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</si>
  <si>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</si>
  <si>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</si>
  <si>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</si>
  <si>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</si>
  <si>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</si>
  <si>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</si>
  <si>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</si>
  <si>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</si>
  <si>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</si>
  <si>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</si>
  <si>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</si>
  <si>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</si>
  <si>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</si>
  <si>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</si>
  <si>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</si>
  <si>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</si>
  <si>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</si>
  <si>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</si>
  <si>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</si>
  <si>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</si>
  <si>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</si>
  <si>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</si>
  <si>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</si>
  <si>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</si>
  <si>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</si>
  <si>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</si>
  <si>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</si>
  <si>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</si>
  <si>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</si>
  <si>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</si>
  <si>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</si>
  <si>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</si>
  <si>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</si>
  <si>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</si>
  <si>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</si>
  <si>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</si>
  <si>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</si>
  <si>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</si>
  <si>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</si>
  <si>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</si>
  <si>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</si>
  <si>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</si>
  <si>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</si>
  <si>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</si>
  <si>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</si>
  <si>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</si>
  <si>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</si>
  <si>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</si>
  <si>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</si>
  <si>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</si>
  <si>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</si>
  <si>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</si>
  <si>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</si>
  <si>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</si>
  <si>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</si>
  <si>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</si>
  <si>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</si>
  <si>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</si>
  <si>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</si>
  <si>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</si>
  <si>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</si>
  <si>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</si>
  <si>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</si>
  <si>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</si>
  <si>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</si>
  <si>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</si>
  <si>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</si>
  <si>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</si>
  <si>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</si>
  <si>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</si>
  <si>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</si>
  <si>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</si>
  <si>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</si>
  <si>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</si>
  <si>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</si>
  <si>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</si>
  <si>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</si>
  <si>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</si>
  <si>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</si>
  <si>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</si>
  <si>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</si>
  <si>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</si>
  <si>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</si>
  <si>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</si>
  <si>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</si>
  <si>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</si>
  <si>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</si>
  <si>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</si>
  <si>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</si>
  <si>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</si>
  <si>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</si>
  <si>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</si>
  <si>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</si>
  <si>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</si>
  <si>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</si>
  <si>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</si>
  <si>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</si>
  <si>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</si>
  <si>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</si>
  <si>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</si>
  <si>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</si>
  <si>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</si>
  <si>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</si>
  <si>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</si>
  <si>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</si>
  <si>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</si>
  <si>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</si>
  <si>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</si>
  <si>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</si>
  <si>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</si>
  <si>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</si>
  <si>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</si>
  <si>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</si>
  <si>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</si>
  <si>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</si>
  <si>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</si>
  <si>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</si>
  <si>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</si>
  <si>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</si>
  <si>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</si>
  <si>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</si>
  <si>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</si>
  <si>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</si>
  <si>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</si>
  <si>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</si>
  <si>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</si>
  <si>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</si>
  <si>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</si>
  <si>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</si>
  <si>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</si>
  <si>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</si>
  <si>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</si>
  <si>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</si>
  <si>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</si>
  <si>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</si>
  <si>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</si>
  <si>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</si>
  <si>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</si>
  <si>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</si>
  <si>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</si>
  <si>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</si>
  <si>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</si>
  <si>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</si>
  <si>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</si>
  <si>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</si>
  <si>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</si>
  <si>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</si>
  <si>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</si>
  <si>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</si>
  <si>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</si>
  <si>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</si>
  <si>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</si>
  <si>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</si>
  <si>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</si>
  <si>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</si>
  <si>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</si>
  <si>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</si>
  <si>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</si>
  <si>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</si>
  <si>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</si>
  <si>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</si>
  <si>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</si>
  <si>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</si>
  <si>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</si>
  <si>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</si>
  <si>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</si>
  <si>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</si>
  <si>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</si>
  <si>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</si>
  <si>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</si>
  <si>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</si>
  <si>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</si>
  <si>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</si>
  <si>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</si>
  <si>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</si>
  <si>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</si>
  <si>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</si>
  <si>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</si>
  <si>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</si>
  <si>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</si>
  <si>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</si>
  <si>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</si>
  <si>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</si>
  <si>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</si>
  <si>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</si>
  <si>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</si>
  <si>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</si>
  <si>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</si>
  <si>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</si>
  <si>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</si>
  <si>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</si>
  <si>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</si>
  <si>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</si>
  <si>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</si>
  <si>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</si>
  <si>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</si>
  <si>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</si>
  <si>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</si>
  <si>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</si>
  <si>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</si>
  <si>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</si>
  <si>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</si>
  <si>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</si>
  <si>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</si>
  <si>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</si>
  <si>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</si>
  <si>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</si>
  <si>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</si>
  <si>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</si>
  <si>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</si>
  <si>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</si>
  <si>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</si>
  <si>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</si>
  <si>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</si>
  <si>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</si>
  <si>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</si>
  <si>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</si>
  <si>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</si>
  <si>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</si>
  <si>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</si>
  <si>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</si>
  <si>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</si>
  <si>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</si>
  <si>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</si>
  <si>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</si>
  <si>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</si>
  <si>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</si>
  <si>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</si>
  <si>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</si>
  <si>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</si>
  <si>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</si>
  <si>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</si>
  <si>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</si>
  <si>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</si>
  <si>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</si>
  <si>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</si>
  <si>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</si>
  <si>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</si>
  <si>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</si>
  <si>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</si>
  <si>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</si>
  <si>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</si>
  <si>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</si>
  <si>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</si>
  <si>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</si>
  <si>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</si>
  <si>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</si>
  <si>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</si>
  <si>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</si>
  <si>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</si>
  <si>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</si>
  <si>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</si>
  <si>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</si>
  <si>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</si>
  <si>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</si>
  <si>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</si>
  <si>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</si>
  <si>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</si>
  <si>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</si>
  <si>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</si>
  <si>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</si>
  <si>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</si>
  <si>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</si>
  <si>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</si>
  <si>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</si>
  <si>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</si>
  <si>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</si>
  <si>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</si>
  <si>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</si>
  <si>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</si>
  <si>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</si>
  <si>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</si>
  <si>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</si>
  <si>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</si>
  <si>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</si>
  <si>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</si>
  <si>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</si>
  <si>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</si>
  <si>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</si>
  <si>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</si>
  <si>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</si>
  <si>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</si>
  <si>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</si>
  <si>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</si>
  <si>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</si>
  <si>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</si>
  <si>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</si>
  <si>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</si>
  <si>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</si>
  <si>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</si>
  <si>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</si>
  <si>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</si>
  <si>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</si>
  <si>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</si>
  <si>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</si>
  <si>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</si>
  <si>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</si>
  <si>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</si>
  <si>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</si>
  <si>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</si>
  <si>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</si>
  <si>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</si>
  <si>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</si>
  <si>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</si>
  <si>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</si>
  <si>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</si>
  <si>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</si>
  <si>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</si>
  <si>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</si>
  <si>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</si>
  <si>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</si>
  <si>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</si>
  <si>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</si>
  <si>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</si>
  <si>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</si>
  <si>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</si>
  <si>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</si>
  <si>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</si>
  <si>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</si>
  <si>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</si>
  <si>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</si>
  <si>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</si>
  <si>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</si>
  <si>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</si>
  <si>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</si>
  <si>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</si>
  <si>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</si>
  <si>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</si>
  <si>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</si>
  <si>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</si>
  <si>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</si>
  <si>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</si>
  <si>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</si>
  <si>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</si>
  <si>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</si>
  <si>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</si>
  <si>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</si>
  <si>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</si>
  <si>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</si>
  <si>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</si>
  <si>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</si>
  <si>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</si>
  <si>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</si>
  <si>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</si>
  <si>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</si>
  <si>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</si>
  <si>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</si>
  <si>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</si>
  <si>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</si>
  <si>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</si>
  <si>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</si>
  <si>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</si>
  <si>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</si>
  <si>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</si>
  <si>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</si>
  <si>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</si>
  <si>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</si>
  <si>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</si>
  <si>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</si>
  <si>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</si>
  <si>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</si>
  <si>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</si>
  <si>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</si>
  <si>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</si>
  <si>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</si>
  <si>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</si>
  <si>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</si>
  <si>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</si>
  <si>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</si>
  <si>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</si>
  <si>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</si>
  <si>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</si>
  <si>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</si>
  <si>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</si>
  <si>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</si>
  <si>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</si>
  <si>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</si>
  <si>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</si>
  <si>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</si>
  <si>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</si>
  <si>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</si>
  <si>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</si>
  <si>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</si>
  <si>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</si>
  <si>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</si>
  <si>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</si>
  <si>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</si>
  <si>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</si>
  <si>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</si>
  <si>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</si>
  <si>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</si>
  <si>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</si>
  <si>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</si>
  <si>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</si>
  <si>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</si>
  <si>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</si>
  <si>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</si>
  <si>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</si>
  <si>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</si>
  <si>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</si>
  <si>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</si>
  <si>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</si>
  <si>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</si>
  <si>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</si>
  <si>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</si>
  <si>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</si>
  <si>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</si>
  <si>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</si>
  <si>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</si>
  <si>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</si>
  <si>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</si>
  <si>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</si>
  <si>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</si>
  <si>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</si>
  <si>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</si>
  <si>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</si>
  <si>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</si>
  <si>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</si>
  <si>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</si>
  <si>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</si>
  <si>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</si>
  <si>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</si>
  <si>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</si>
  <si>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</si>
  <si>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</si>
  <si>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</si>
  <si>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</si>
  <si>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</si>
  <si>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</si>
  <si>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</si>
  <si>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</si>
  <si>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</si>
  <si>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</si>
  <si>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</si>
  <si>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</si>
  <si>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</si>
  <si>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</si>
  <si>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</si>
  <si>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</si>
  <si>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</si>
  <si>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</si>
  <si>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</si>
  <si>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</si>
  <si>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</si>
  <si>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</si>
  <si>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</si>
  <si>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</si>
  <si>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</si>
  <si>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</si>
  <si>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</si>
  <si>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</si>
  <si>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</si>
  <si>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</si>
  <si>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</si>
  <si>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</si>
  <si>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</si>
  <si>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</si>
  <si>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</si>
  <si>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</si>
  <si>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</si>
  <si>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</si>
  <si>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</si>
  <si>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</si>
  <si>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</si>
  <si>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</si>
  <si>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</si>
  <si>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</si>
  <si>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</si>
  <si>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</si>
  <si>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</si>
  <si>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</si>
  <si>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</si>
  <si>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</si>
  <si>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</si>
  <si>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</si>
  <si>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</si>
  <si>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</si>
  <si>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</si>
  <si>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</si>
  <si>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</si>
  <si>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</si>
  <si>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</si>
  <si>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</si>
  <si>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</si>
  <si>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</si>
  <si>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</si>
  <si>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</si>
  <si>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</si>
  <si>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</si>
  <si>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</si>
  <si>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</si>
  <si>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</si>
  <si>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</si>
  <si>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</si>
  <si>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</si>
  <si>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</si>
  <si>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</si>
  <si>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</si>
  <si>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</si>
  <si>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</si>
  <si>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</si>
  <si>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</si>
  <si>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</si>
  <si>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</si>
  <si>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</si>
  <si>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</si>
  <si>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</si>
  <si>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</si>
  <si>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</si>
  <si>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</si>
  <si>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</si>
  <si>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</si>
  <si>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</si>
  <si>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</si>
  <si>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</si>
  <si>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</si>
  <si>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</si>
  <si>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</si>
  <si>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</si>
  <si>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</si>
  <si>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</si>
  <si>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</si>
  <si>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</si>
  <si>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</si>
  <si>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</si>
  <si>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</si>
  <si>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</si>
  <si>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</si>
  <si>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</si>
  <si>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</si>
  <si>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</si>
  <si>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</si>
  <si>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</si>
  <si>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</si>
  <si>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</si>
  <si>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</si>
  <si>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</si>
  <si>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</si>
  <si>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</si>
  <si>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</si>
  <si>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</si>
  <si>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</si>
  <si>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</si>
  <si>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</si>
  <si>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</si>
  <si>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</si>
  <si>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</si>
  <si>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</si>
  <si>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</si>
  <si>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</si>
  <si>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</si>
  <si>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</si>
  <si>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</si>
  <si>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</si>
  <si>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</si>
  <si>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</si>
  <si>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</si>
  <si>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</si>
  <si>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</si>
  <si>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</si>
  <si>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</si>
  <si>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</si>
  <si>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</si>
  <si>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</si>
  <si>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</si>
  <si>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</si>
  <si>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</si>
  <si>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</si>
  <si>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</si>
  <si>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</si>
  <si>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</si>
  <si>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</si>
  <si>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</si>
  <si>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</si>
  <si>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</si>
  <si>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</si>
  <si>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</si>
  <si>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</si>
  <si>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</si>
  <si>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</si>
  <si>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</si>
  <si>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</si>
  <si>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</si>
  <si>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</si>
  <si>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</si>
  <si>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</si>
  <si>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</si>
  <si>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</si>
  <si>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</si>
  <si>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</si>
  <si>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</si>
  <si>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</si>
  <si>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</si>
  <si>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</si>
  <si>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</si>
  <si>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</si>
  <si>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</si>
  <si>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</si>
  <si>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</si>
  <si>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</si>
  <si>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</si>
  <si>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</si>
  <si>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</si>
  <si>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</si>
  <si>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</si>
  <si>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</si>
  <si>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</si>
  <si>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</si>
  <si>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</si>
  <si>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</si>
  <si>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</si>
  <si>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</si>
  <si>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</si>
  <si>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</si>
  <si>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</si>
  <si>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</si>
  <si>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</si>
  <si>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</si>
  <si>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</si>
  <si>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</si>
  <si>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</si>
  <si>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</si>
  <si>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</si>
  <si>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</si>
  <si>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</si>
  <si>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</si>
  <si>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</si>
  <si>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</si>
  <si>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</si>
  <si>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</si>
  <si>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</si>
  <si>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</si>
  <si>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</si>
  <si>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</si>
  <si>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</si>
  <si>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</si>
  <si>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</si>
  <si>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</si>
  <si>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</si>
  <si>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</si>
  <si>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</si>
  <si>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</si>
  <si>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</si>
  <si>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</si>
  <si>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</si>
  <si>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</si>
  <si>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</si>
  <si>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</si>
  <si>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</si>
  <si>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</si>
  <si>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</si>
  <si>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</si>
  <si>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</si>
  <si>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</si>
  <si>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</si>
  <si>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</si>
  <si>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</si>
  <si>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</si>
  <si>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</si>
  <si>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</si>
  <si>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</si>
  <si>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</si>
  <si>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</si>
  <si>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</si>
  <si>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</si>
  <si>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</si>
  <si>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</si>
  <si>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</si>
  <si>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</si>
  <si>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</si>
  <si>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</si>
  <si>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</si>
  <si>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</si>
  <si>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</si>
  <si>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</si>
  <si>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</si>
  <si>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</si>
  <si>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</si>
  <si>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</si>
  <si>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</si>
  <si>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</si>
  <si>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</si>
  <si>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</si>
  <si>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</si>
  <si>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</si>
  <si>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</si>
  <si>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</si>
  <si>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</si>
  <si>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</si>
  <si>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</si>
  <si>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</si>
  <si>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</si>
  <si>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</si>
  <si>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</si>
  <si>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</si>
  <si>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</si>
  <si>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</si>
  <si>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</si>
  <si>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</si>
  <si>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</si>
  <si>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</si>
  <si>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</si>
  <si>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</si>
  <si>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</si>
  <si>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</si>
  <si>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</si>
  <si>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</si>
  <si>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</si>
  <si>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</si>
  <si>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</si>
  <si>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</si>
  <si>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</si>
  <si>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</si>
  <si>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</si>
  <si>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</si>
  <si>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</si>
  <si>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</si>
  <si>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</si>
  <si>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</si>
  <si>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</si>
  <si>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</si>
  <si>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</si>
  <si>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</si>
  <si>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</si>
  <si>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</si>
  <si>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</si>
  <si>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</si>
  <si>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</si>
  <si>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</si>
  <si>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</si>
  <si>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</si>
  <si>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</si>
  <si>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</si>
  <si>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</si>
  <si>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</si>
  <si>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</si>
  <si>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</si>
  <si>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</si>
  <si>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</si>
  <si>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</si>
  <si>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</si>
  <si>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</si>
  <si>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</si>
  <si>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</si>
  <si>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</si>
  <si>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</si>
  <si>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</si>
  <si>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</si>
  <si>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</si>
  <si>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</si>
  <si>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</si>
  <si>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</si>
  <si>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</si>
  <si>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</si>
  <si>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</si>
  <si>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</si>
  <si>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</si>
  <si>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</si>
  <si>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</si>
  <si>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</si>
  <si>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</si>
  <si>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</si>
  <si>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</si>
  <si>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</si>
  <si>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</si>
  <si>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</si>
  <si>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</si>
  <si>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</si>
  <si>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</si>
  <si>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</si>
  <si>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</si>
  <si>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</si>
  <si>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</si>
  <si>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</si>
  <si>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</si>
  <si>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</si>
  <si>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</si>
  <si>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</si>
  <si>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</si>
  <si>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</si>
  <si>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</si>
  <si>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</si>
  <si>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</si>
  <si>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</si>
  <si>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</si>
  <si>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</si>
  <si>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</si>
  <si>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</si>
  <si>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</si>
  <si>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</si>
  <si>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</si>
  <si>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</si>
  <si>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</si>
  <si>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</si>
  <si>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</si>
  <si>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</si>
  <si>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</si>
  <si>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</si>
  <si>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</si>
  <si>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</si>
  <si>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</si>
  <si>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</si>
  <si>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</si>
  <si>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</si>
  <si>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</si>
  <si>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</si>
  <si>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</si>
  <si>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</si>
  <si>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</si>
  <si>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</si>
  <si>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</si>
  <si>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</si>
  <si>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</si>
  <si>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</si>
  <si>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</si>
  <si>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</si>
  <si>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</si>
  <si>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</si>
  <si>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</si>
  <si>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</si>
  <si>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</si>
  <si>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</si>
  <si>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</si>
  <si>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</si>
  <si>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</si>
  <si>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</si>
  <si>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</si>
  <si>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</si>
  <si>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</si>
  <si>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</si>
  <si>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</si>
  <si>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</si>
  <si>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</si>
  <si>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</si>
  <si>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</si>
  <si>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</si>
  <si>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</si>
  <si>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</si>
  <si>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</si>
  <si>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</si>
  <si>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</si>
  <si>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</si>
  <si>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</si>
  <si>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</si>
  <si>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</si>
  <si>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</si>
  <si>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</si>
  <si>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</si>
  <si>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</si>
  <si>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</si>
  <si>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</si>
  <si>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</si>
  <si>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</si>
  <si>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</si>
  <si>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</si>
  <si>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</si>
  <si>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</si>
  <si>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</si>
  <si>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</si>
  <si>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</si>
  <si>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</si>
  <si>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</si>
  <si>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</si>
  <si>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</si>
  <si>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</si>
  <si>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</si>
  <si>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</si>
  <si>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</si>
  <si>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</si>
  <si>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</si>
  <si>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</si>
  <si>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</si>
  <si>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</si>
  <si>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</si>
  <si>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</si>
  <si>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</si>
  <si>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</si>
  <si>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</si>
  <si>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</si>
  <si>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</si>
  <si>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</si>
  <si>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</si>
  <si>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</si>
  <si>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</si>
  <si>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</si>
  <si>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</si>
  <si>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</si>
  <si>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</si>
  <si>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</si>
  <si>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</si>
  <si>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</si>
  <si>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</si>
  <si>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</si>
  <si>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</si>
  <si>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</si>
  <si>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</si>
  <si>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</si>
  <si>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</si>
  <si>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</si>
  <si>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</si>
  <si>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</si>
  <si>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</si>
  <si>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</si>
  <si>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</si>
  <si>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</si>
  <si>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</si>
  <si>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</si>
  <si>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</si>
  <si>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</si>
  <si>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</si>
  <si>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</si>
  <si>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</si>
  <si>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</si>
  <si>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</si>
  <si>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</si>
  <si>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</si>
  <si>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</si>
  <si>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</si>
  <si>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</si>
  <si>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</si>
  <si>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</si>
  <si>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</si>
  <si>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</si>
  <si>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</si>
  <si>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</si>
  <si>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</si>
  <si>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</si>
  <si>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</si>
  <si>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</si>
  <si>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</si>
  <si>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</si>
  <si>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</si>
  <si>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</si>
  <si>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</si>
  <si>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</si>
  <si>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</si>
  <si>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</si>
  <si>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</si>
  <si>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</si>
  <si>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</si>
  <si>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</si>
  <si>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</si>
  <si>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</si>
  <si>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</si>
  <si>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</si>
  <si>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</si>
  <si>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</si>
  <si>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</si>
  <si>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</si>
  <si>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</si>
  <si>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</si>
  <si>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</si>
  <si>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</si>
  <si>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</si>
  <si>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</si>
  <si>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</si>
  <si>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</si>
  <si>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</si>
  <si>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</si>
  <si>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</si>
  <si>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</si>
  <si>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</si>
  <si>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</si>
  <si>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</si>
  <si>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</si>
  <si>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</si>
  <si>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</si>
  <si>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</si>
  <si>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</si>
  <si>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</si>
  <si>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</si>
  <si>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</si>
  <si>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</si>
  <si>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</si>
  <si>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</si>
  <si>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</si>
  <si>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</si>
  <si>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</si>
  <si>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</si>
  <si>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</si>
  <si>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</si>
  <si>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</si>
  <si>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</si>
  <si>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</si>
  <si>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</si>
  <si>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</si>
  <si>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</si>
  <si>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</si>
  <si>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</si>
  <si>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</si>
  <si>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</si>
  <si>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</si>
  <si>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</si>
  <si>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</si>
  <si>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</si>
  <si>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</si>
  <si>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</si>
  <si>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</si>
  <si>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</si>
  <si>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</si>
  <si>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</si>
  <si>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</si>
  <si>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</si>
  <si>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</si>
  <si>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</si>
  <si>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</si>
  <si>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</si>
  <si>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</si>
  <si>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</si>
  <si>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</si>
  <si>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</si>
  <si>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</si>
  <si>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</si>
  <si>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</si>
  <si>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</si>
  <si>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</si>
  <si>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</si>
  <si>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</si>
  <si>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</si>
  <si>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</si>
  <si>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</si>
  <si>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</si>
  <si>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</si>
  <si>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</si>
  <si>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</si>
  <si>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</si>
  <si>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</si>
  <si>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</si>
  <si>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</si>
  <si>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</si>
  <si>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</si>
  <si>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</si>
  <si>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</si>
  <si>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</si>
  <si>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</si>
  <si>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</si>
  <si>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</si>
  <si>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</si>
  <si>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</si>
  <si>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</si>
  <si>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</si>
  <si>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</si>
  <si>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</si>
  <si>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</si>
  <si>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</si>
  <si>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</si>
  <si>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</si>
  <si>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</si>
  <si>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</si>
  <si>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</si>
  <si>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</si>
  <si>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</si>
  <si>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</si>
  <si>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</si>
  <si>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</si>
  <si>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</si>
  <si>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</si>
  <si>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</si>
  <si>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</si>
  <si>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</si>
  <si>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</si>
  <si>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</si>
  <si>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</si>
  <si>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</si>
  <si>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</si>
  <si>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</si>
  <si>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</si>
  <si>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</si>
  <si>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</si>
  <si>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</si>
  <si>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</si>
  <si>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</si>
  <si>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</si>
  <si>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</si>
  <si>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</si>
  <si>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</si>
  <si>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</si>
  <si>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</si>
  <si>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</si>
  <si>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</si>
  <si>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</si>
  <si>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</si>
  <si>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</si>
  <si>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</si>
  <si>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</si>
  <si>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</si>
  <si>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</si>
  <si>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</si>
  <si>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</si>
  <si>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</si>
  <si>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</si>
  <si>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</si>
  <si>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</si>
  <si>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</si>
  <si>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</si>
  <si>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</si>
  <si>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</si>
  <si>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</si>
  <si>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</si>
  <si>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</si>
  <si>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</si>
  <si>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</si>
  <si>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</si>
  <si>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</si>
  <si>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</si>
  <si>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</si>
  <si>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</si>
  <si>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</si>
  <si>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</si>
  <si>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</si>
  <si>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</si>
  <si>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</si>
  <si>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</si>
  <si>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</si>
  <si>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</si>
  <si>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</si>
  <si>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</si>
  <si>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</si>
  <si>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</si>
  <si>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</si>
  <si>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</si>
  <si>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</si>
  <si>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</si>
  <si>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</si>
  <si>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</si>
  <si>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</si>
  <si>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</si>
  <si>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</si>
  <si>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</si>
  <si>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</si>
  <si>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</si>
  <si>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</si>
  <si>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</si>
  <si>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</si>
  <si>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</si>
  <si>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</si>
  <si>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</si>
  <si>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</si>
  <si>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</si>
  <si>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</si>
  <si>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</si>
  <si>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</si>
  <si>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</si>
  <si>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</si>
  <si>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</si>
  <si>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</si>
  <si>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</si>
  <si>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</si>
  <si>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</si>
  <si>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</si>
  <si>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</si>
  <si>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</si>
  <si>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</si>
  <si>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</si>
  <si>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</si>
  <si>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</si>
  <si>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</si>
  <si>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</si>
  <si>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</si>
  <si>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</si>
  <si>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</si>
  <si>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</si>
  <si>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</si>
  <si>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</si>
  <si>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</si>
  <si>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</si>
  <si>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</si>
  <si>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</si>
  <si>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</si>
  <si>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</si>
  <si>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</si>
  <si>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</si>
  <si>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</si>
  <si>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</si>
  <si>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</si>
  <si>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</si>
  <si>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</si>
  <si>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</si>
  <si>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</si>
  <si>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</si>
  <si>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</si>
  <si>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</si>
  <si>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</si>
  <si>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</si>
  <si>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</si>
  <si>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</si>
  <si>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</si>
  <si>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</si>
  <si>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</si>
  <si>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</si>
  <si>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</si>
  <si>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</si>
  <si>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</si>
  <si>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</si>
  <si>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</si>
  <si>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</si>
  <si>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</si>
  <si>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</si>
  <si>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</si>
  <si>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</si>
  <si>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</si>
  <si>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</si>
  <si>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</si>
  <si>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</si>
  <si>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</si>
  <si>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</si>
  <si>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</si>
  <si>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</si>
  <si>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</si>
  <si>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</si>
  <si>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</si>
  <si>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</si>
  <si>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</si>
  <si>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</si>
  <si>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</si>
  <si>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</si>
  <si>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</si>
  <si>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</si>
  <si>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</si>
  <si>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</si>
  <si>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</si>
  <si>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</si>
  <si>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</si>
  <si>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</si>
  <si>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</si>
  <si>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</si>
  <si>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</si>
  <si>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</si>
  <si>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</si>
  <si>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</si>
  <si>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</si>
  <si>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</si>
  <si>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</si>
  <si>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</si>
  <si>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</si>
  <si>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</si>
  <si>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</si>
  <si>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</si>
  <si>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</si>
  <si>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</si>
  <si>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</si>
  <si>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</si>
  <si>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</si>
  <si>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</si>
  <si>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</si>
  <si>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</si>
  <si>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</si>
  <si>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</si>
  <si>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</si>
  <si>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</si>
  <si>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</si>
  <si>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</si>
  <si>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</si>
  <si>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</si>
  <si>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</si>
  <si>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</si>
  <si>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</si>
  <si>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</si>
  <si>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</si>
  <si>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</si>
  <si>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</si>
  <si>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</si>
  <si>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</si>
  <si>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</si>
  <si>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</si>
  <si>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</si>
  <si>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</si>
  <si>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</si>
  <si>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</si>
  <si>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</si>
  <si>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</si>
  <si>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</si>
  <si>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</si>
  <si>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</si>
  <si>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</si>
  <si>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</si>
  <si>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</si>
  <si>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</si>
  <si>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</si>
  <si>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</si>
  <si>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</si>
  <si>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</si>
  <si>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</si>
  <si>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</si>
  <si>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</si>
  <si>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</si>
  <si>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</si>
  <si>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</si>
  <si>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</si>
  <si>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</si>
  <si>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</si>
  <si>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</si>
  <si>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</si>
  <si>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</si>
  <si>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</si>
  <si>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</si>
  <si>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</si>
  <si>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</si>
  <si>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</si>
  <si>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</si>
  <si>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</si>
  <si>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</si>
  <si>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</si>
  <si>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</si>
  <si>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</si>
  <si>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</si>
  <si>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</si>
  <si>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</si>
  <si>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</si>
  <si>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</si>
  <si>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</si>
  <si>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</si>
  <si>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</si>
  <si>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</si>
  <si>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</si>
  <si>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</si>
  <si>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</si>
  <si>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</si>
  <si>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</si>
  <si>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</si>
  <si>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</si>
  <si>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</si>
  <si>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</si>
  <si>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</si>
  <si>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</si>
  <si>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</si>
  <si>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</si>
  <si>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</si>
  <si>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</si>
  <si>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</si>
  <si>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</si>
  <si>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</si>
  <si>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</si>
  <si>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</si>
  <si>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</si>
  <si>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</si>
  <si>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</si>
  <si>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</si>
  <si>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</si>
  <si>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</si>
  <si>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</si>
  <si>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</si>
  <si>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</si>
  <si>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</si>
  <si>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</si>
  <si>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</si>
  <si>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</si>
  <si>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</si>
  <si>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</si>
  <si>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</si>
  <si>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</si>
  <si>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</si>
  <si>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</si>
  <si>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</si>
  <si>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</si>
  <si>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</si>
  <si>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</si>
  <si>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</si>
  <si>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</si>
  <si>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</si>
  <si>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</si>
  <si>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</si>
  <si>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</si>
  <si>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</si>
  <si>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</si>
  <si>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</si>
  <si>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</si>
  <si>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</si>
  <si>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</si>
  <si>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</si>
  <si>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</si>
  <si>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</si>
  <si>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</si>
  <si>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</si>
  <si>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</si>
  <si>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</si>
  <si>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</si>
  <si>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</si>
  <si>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</si>
  <si>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</si>
  <si>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</si>
  <si>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</si>
  <si>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</si>
  <si>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</si>
  <si>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</si>
  <si>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</si>
  <si>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</si>
  <si>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</si>
  <si>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</si>
  <si>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</si>
  <si>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</si>
  <si>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</si>
  <si>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</si>
  <si>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</si>
  <si>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</si>
  <si>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</si>
  <si>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</si>
  <si>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</si>
  <si>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</si>
  <si>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</si>
  <si>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</si>
  <si>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</si>
  <si>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</si>
  <si>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</si>
  <si>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</si>
  <si>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</si>
  <si>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</si>
  <si>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</si>
  <si>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</si>
  <si>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</si>
  <si>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</si>
  <si>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</si>
  <si>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</si>
  <si>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</si>
  <si>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</si>
  <si>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</si>
  <si>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</si>
  <si>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</si>
  <si>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</si>
  <si>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</si>
  <si>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</si>
  <si>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</si>
  <si>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</si>
  <si>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</si>
  <si>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</si>
  <si>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</si>
  <si>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</si>
  <si>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</si>
  <si>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</si>
  <si>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</si>
  <si>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</si>
  <si>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</si>
  <si>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</si>
  <si>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</si>
  <si>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</si>
  <si>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</si>
  <si>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</si>
  <si>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</si>
  <si>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</si>
  <si>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</si>
  <si>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</si>
  <si>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</si>
  <si>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</si>
  <si>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</si>
  <si>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</si>
  <si>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</si>
  <si>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</si>
  <si>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</si>
  <si>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</si>
  <si>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</si>
  <si>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</si>
  <si>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</si>
  <si>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</si>
  <si>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</si>
  <si>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</si>
  <si>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</si>
  <si>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</si>
  <si>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</si>
  <si>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</si>
  <si>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</si>
  <si>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</si>
  <si>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</si>
  <si>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</si>
  <si>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</si>
  <si>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</si>
  <si>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</si>
  <si>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</si>
  <si>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</si>
  <si>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</si>
  <si>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</si>
  <si>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</si>
  <si>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</si>
  <si>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</si>
  <si>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</si>
  <si>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</si>
  <si>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</si>
  <si>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</si>
  <si>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</si>
  <si>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</si>
  <si>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</si>
  <si>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</si>
  <si>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</si>
  <si>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</si>
  <si>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</si>
  <si>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</si>
  <si>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</si>
  <si>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</si>
  <si>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</si>
  <si>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</si>
  <si>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</si>
  <si>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</si>
  <si>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</si>
  <si>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</si>
  <si>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</si>
  <si>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</si>
  <si>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</si>
  <si>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</si>
  <si>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</si>
  <si>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</si>
  <si>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</si>
  <si>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</si>
  <si>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</si>
  <si>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</si>
  <si>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</si>
  <si>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</si>
  <si>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</si>
  <si>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</si>
  <si>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</si>
  <si>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</si>
  <si>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</si>
  <si>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</si>
  <si>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</si>
  <si>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</si>
  <si>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</si>
  <si>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</si>
  <si>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</si>
  <si>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</si>
  <si>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</si>
  <si>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</si>
  <si>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</si>
  <si>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</si>
  <si>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</si>
  <si>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</si>
  <si>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</si>
  <si>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</si>
  <si>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</si>
  <si>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</si>
  <si>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</si>
  <si>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</si>
  <si>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</si>
  <si>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</si>
  <si>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</si>
  <si>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</si>
  <si>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</si>
  <si>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</si>
  <si>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</si>
  <si>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</si>
  <si>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</si>
  <si>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</si>
  <si>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</si>
  <si>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</si>
  <si>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</si>
  <si>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</si>
  <si>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</si>
  <si>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</si>
  <si>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</si>
  <si>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</si>
  <si>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</si>
  <si>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</si>
  <si>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</si>
  <si>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</si>
  <si>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</si>
  <si>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</si>
  <si>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</si>
  <si>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</si>
  <si>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</si>
  <si>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</si>
  <si>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</si>
  <si>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</si>
  <si>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</si>
  <si>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</si>
  <si>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</si>
  <si>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</si>
  <si>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</si>
  <si>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</si>
  <si>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</si>
  <si>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</si>
  <si>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</si>
  <si>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</si>
  <si>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</si>
  <si>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</si>
  <si>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</si>
  <si>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</si>
  <si>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</si>
  <si>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</si>
  <si>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</si>
  <si>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</si>
  <si>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</si>
  <si>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</si>
  <si>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</si>
  <si>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</si>
  <si>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</si>
  <si>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</si>
  <si>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</si>
  <si>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</si>
  <si>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</si>
  <si>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</si>
  <si>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</si>
  <si>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</si>
  <si>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</si>
  <si>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</si>
  <si>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</si>
  <si>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</si>
  <si>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</si>
  <si>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</si>
  <si>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</si>
  <si>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</si>
  <si>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</si>
  <si>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</si>
  <si>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</si>
  <si>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</si>
  <si>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</si>
  <si>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</si>
  <si>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</si>
  <si>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</si>
  <si>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</si>
  <si>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</si>
  <si>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</si>
  <si>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</si>
  <si>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</si>
  <si>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</si>
  <si>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</si>
  <si>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</si>
  <si>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</si>
  <si>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</si>
  <si>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</si>
  <si>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</si>
  <si>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</si>
  <si>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</si>
  <si>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</si>
  <si>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</si>
  <si>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</si>
  <si>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</si>
  <si>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</si>
  <si>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</si>
  <si>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</si>
  <si>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</si>
  <si>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</si>
  <si>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</si>
  <si>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</si>
  <si>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</si>
  <si>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</si>
  <si>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</si>
  <si>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</si>
  <si>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</si>
  <si>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</si>
  <si>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</si>
  <si>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</si>
  <si>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</si>
  <si>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</si>
  <si>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</si>
  <si>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</si>
  <si>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</si>
  <si>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</si>
  <si>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</si>
  <si>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</si>
  <si>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</si>
  <si>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</si>
  <si>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</si>
  <si>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</si>
  <si>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</si>
  <si>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</si>
  <si>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</si>
  <si>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</si>
  <si>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</si>
  <si>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</si>
  <si>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</si>
  <si>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</si>
  <si>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</si>
  <si>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</si>
  <si>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</si>
  <si>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</si>
  <si>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</si>
  <si>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</si>
  <si>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</si>
  <si>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</si>
  <si>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</si>
  <si>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</si>
  <si>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</si>
  <si>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</si>
  <si>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</si>
  <si>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</si>
  <si>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</si>
  <si>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</si>
  <si>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</si>
  <si>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</si>
  <si>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</si>
  <si>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</si>
  <si>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</si>
  <si>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</si>
  <si>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</si>
  <si>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</si>
  <si>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</si>
  <si>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</si>
  <si>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</si>
  <si>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</si>
  <si>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</si>
  <si>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</si>
  <si>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</si>
  <si>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</si>
  <si>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</si>
  <si>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</si>
  <si>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</si>
  <si>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</si>
  <si>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</si>
  <si>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</si>
  <si>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</si>
  <si>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</si>
  <si>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</si>
  <si>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</si>
  <si>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</si>
  <si>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</si>
  <si>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</si>
  <si>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</si>
  <si>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</si>
  <si>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</si>
  <si>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</si>
  <si>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</si>
  <si>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</si>
  <si>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</si>
  <si>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</si>
  <si>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</si>
  <si>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</si>
  <si>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</si>
  <si>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</si>
  <si>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</si>
  <si>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</si>
  <si>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</si>
  <si>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</si>
  <si>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</si>
  <si>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</si>
  <si>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</si>
  <si>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</si>
  <si>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</si>
  <si>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</si>
  <si>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</si>
  <si>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</si>
  <si>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</si>
  <si>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</si>
  <si>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</si>
  <si>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</si>
  <si>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</si>
  <si>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</si>
  <si>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</si>
  <si>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</si>
  <si>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</si>
  <si>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</si>
  <si>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</si>
  <si>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</si>
  <si>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</si>
  <si>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</si>
  <si>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</si>
  <si>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</si>
  <si>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</si>
  <si>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</si>
  <si>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</si>
  <si>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</si>
  <si>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</si>
  <si>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</si>
  <si>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</si>
  <si>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</si>
  <si>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</si>
  <si>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</si>
  <si>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</si>
  <si>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</si>
  <si>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</si>
  <si>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</si>
  <si>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</si>
  <si>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</si>
  <si>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</si>
  <si>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</si>
  <si>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</si>
  <si>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</si>
  <si>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</si>
  <si>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</si>
  <si>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</si>
  <si>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</si>
  <si>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</si>
  <si>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</si>
  <si>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</si>
  <si>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</si>
  <si>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</si>
  <si>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</si>
  <si>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</si>
  <si>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</si>
  <si>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</si>
  <si>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</si>
  <si>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</si>
  <si>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</si>
  <si>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</si>
  <si>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</si>
  <si>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</si>
  <si>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</si>
  <si>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</si>
  <si>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</si>
  <si>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</si>
  <si>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</si>
  <si>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</si>
  <si>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</si>
  <si>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</si>
  <si>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</si>
  <si>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</si>
  <si>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</si>
  <si>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</si>
  <si>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</si>
  <si>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</si>
  <si>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</si>
  <si>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</si>
  <si>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</si>
  <si>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</si>
  <si>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</si>
  <si>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</si>
  <si>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</si>
  <si>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</si>
  <si>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</si>
  <si>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</si>
  <si>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</si>
  <si>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</si>
  <si>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</si>
  <si>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</si>
  <si>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</si>
  <si>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</si>
  <si>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</si>
  <si>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</si>
  <si>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</si>
  <si>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</si>
  <si>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</si>
  <si>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</si>
  <si>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</si>
  <si>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</si>
  <si>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</si>
  <si>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</si>
  <si>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</si>
  <si>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</si>
  <si>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</si>
  <si>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</si>
  <si>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</si>
  <si>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</si>
  <si>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</si>
  <si>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</si>
  <si>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</si>
  <si>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</si>
  <si>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</si>
  <si>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</si>
  <si>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</si>
  <si>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</si>
  <si>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</si>
  <si>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</si>
  <si>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</si>
  <si>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</si>
  <si>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</si>
  <si>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</si>
  <si>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</si>
  <si>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</si>
  <si>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</si>
  <si>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</si>
  <si>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</si>
  <si>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</si>
  <si>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</si>
  <si>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</si>
  <si>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</si>
  <si>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</si>
  <si>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</si>
  <si>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</si>
  <si>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</si>
  <si>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</si>
  <si>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</si>
  <si>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</si>
  <si>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</si>
  <si>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</si>
  <si>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</si>
  <si>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</si>
  <si>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</si>
  <si>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</si>
  <si>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</si>
  <si>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</si>
  <si>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</si>
  <si>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</si>
  <si>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</si>
  <si>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</si>
  <si>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</si>
  <si>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</si>
  <si>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</si>
  <si>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</si>
  <si>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</si>
  <si>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</si>
  <si>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</si>
  <si>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</si>
  <si>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</si>
  <si>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</si>
  <si>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</si>
  <si>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</si>
  <si>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</si>
  <si>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</si>
  <si>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</si>
  <si>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</si>
  <si>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</si>
  <si>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</si>
  <si>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</si>
  <si>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</si>
  <si>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</si>
  <si>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</si>
  <si>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</si>
  <si>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</si>
  <si>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</si>
  <si>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</si>
  <si>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</si>
  <si>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</si>
  <si>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</si>
  <si>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</si>
  <si>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</si>
  <si>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</si>
  <si>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</si>
  <si>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</si>
  <si>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</si>
  <si>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</si>
  <si>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</si>
  <si>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</si>
  <si>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</si>
  <si>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</si>
  <si>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</si>
  <si>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</si>
  <si>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</si>
  <si>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</si>
  <si>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</si>
  <si>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</si>
  <si>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</si>
  <si>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</si>
  <si>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</si>
  <si>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</si>
  <si>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</si>
  <si>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</si>
  <si>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</si>
  <si>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</si>
  <si>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</si>
  <si>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</si>
  <si>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</si>
  <si>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</si>
  <si>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</si>
  <si>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</si>
  <si>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</si>
  <si>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</si>
  <si>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</si>
  <si>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</si>
  <si>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</si>
  <si>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</si>
  <si>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</si>
  <si>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</si>
  <si>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</si>
  <si>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</si>
  <si>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</si>
  <si>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</si>
  <si>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</si>
  <si>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</si>
  <si>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</si>
  <si>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</si>
  <si>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</si>
  <si>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</si>
  <si>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</si>
  <si>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</si>
  <si>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</si>
  <si>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</si>
  <si>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</si>
  <si>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</si>
  <si>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</si>
  <si>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</si>
  <si>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</si>
  <si>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</si>
  <si>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</si>
  <si>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</si>
  <si>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</si>
  <si>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</si>
  <si>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</si>
  <si>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</si>
  <si>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</si>
  <si>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</si>
  <si>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</si>
  <si>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</si>
  <si>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</si>
  <si>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</si>
  <si>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</si>
  <si>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</si>
  <si>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</si>
  <si>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</si>
  <si>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</si>
  <si>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</si>
  <si>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</si>
  <si>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</si>
  <si>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</si>
  <si>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</si>
  <si>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</si>
  <si>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</si>
  <si>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</si>
  <si>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</si>
  <si>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</si>
  <si>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</si>
  <si>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</si>
  <si>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</si>
  <si>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</si>
  <si>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</si>
  <si>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</si>
  <si>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</si>
  <si>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</si>
  <si>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</si>
  <si>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</si>
  <si>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</si>
  <si>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</si>
  <si>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</si>
  <si>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</si>
  <si>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</si>
  <si>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</si>
  <si>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</si>
  <si>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</si>
  <si>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</si>
  <si>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</si>
  <si>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</si>
  <si>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</si>
  <si>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</si>
  <si>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</si>
  <si>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</si>
  <si>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</si>
  <si>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</si>
  <si>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</si>
  <si>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</si>
  <si>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</si>
  <si>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</si>
  <si>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</si>
  <si>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</si>
  <si>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</si>
  <si>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</si>
  <si>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</si>
  <si>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</si>
  <si>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</si>
  <si>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</si>
  <si>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</si>
  <si>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</si>
  <si>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</si>
  <si>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</si>
  <si>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</si>
  <si>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</si>
  <si>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</si>
  <si>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</si>
  <si>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</si>
  <si>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</si>
  <si>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</si>
  <si>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</si>
  <si>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</si>
  <si>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</si>
  <si>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</si>
  <si>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</si>
  <si>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</si>
  <si>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</si>
  <si>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</si>
  <si>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</si>
  <si>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</si>
  <si>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</si>
  <si>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</si>
  <si>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</si>
  <si>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</si>
  <si>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</si>
  <si>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</si>
  <si>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</si>
  <si>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</si>
  <si>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</si>
  <si>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</si>
  <si>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</si>
  <si>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</si>
  <si>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</si>
  <si>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</si>
  <si>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</si>
  <si>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</si>
  <si>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</si>
  <si>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</si>
  <si>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</si>
  <si>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</si>
  <si>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</si>
  <si>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</si>
  <si>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</si>
  <si>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</si>
  <si>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</si>
  <si>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</si>
  <si>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</si>
  <si>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</si>
  <si>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</si>
  <si>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</si>
  <si>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</si>
  <si>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</si>
  <si>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</si>
  <si>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</si>
  <si>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</si>
  <si>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</si>
  <si>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</si>
  <si>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</si>
  <si>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</si>
  <si>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</si>
  <si>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</si>
  <si>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</si>
  <si>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</si>
  <si>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</si>
  <si>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</si>
  <si>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</si>
  <si>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</si>
  <si>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</si>
  <si>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</si>
  <si>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</si>
  <si>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</si>
  <si>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</si>
  <si>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</si>
  <si>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</si>
  <si>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</si>
  <si>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</si>
  <si>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</si>
  <si>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</si>
  <si>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</si>
  <si>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</si>
  <si>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</si>
  <si>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</si>
  <si>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</si>
  <si>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</si>
  <si>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</si>
  <si>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</si>
  <si>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</si>
  <si>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</si>
  <si>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</si>
  <si>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</si>
  <si>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</si>
  <si>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</si>
  <si>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</si>
  <si>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</si>
  <si>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</si>
  <si>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</si>
  <si>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</si>
  <si>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</si>
  <si>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</si>
  <si>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</si>
  <si>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</si>
  <si>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</si>
  <si>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</si>
  <si>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</si>
  <si>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</si>
  <si>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</si>
  <si>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</si>
  <si>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</si>
  <si>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</si>
  <si>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</si>
  <si>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</si>
  <si>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</si>
  <si>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</si>
  <si>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</si>
  <si>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</si>
  <si>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</si>
  <si>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</si>
  <si>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</si>
  <si>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</si>
  <si>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</si>
  <si>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</si>
  <si>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</si>
  <si>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</si>
  <si>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</si>
  <si>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</si>
  <si>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</si>
  <si>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</si>
  <si>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</si>
  <si>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</si>
  <si>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</si>
  <si>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</si>
  <si>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</si>
  <si>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</si>
  <si>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</si>
  <si>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</si>
  <si>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</si>
  <si>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</si>
  <si>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</si>
  <si>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</si>
  <si>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</si>
  <si>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</si>
  <si>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</si>
  <si>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</si>
  <si>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</si>
  <si>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</si>
  <si>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</si>
  <si>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</si>
  <si>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</si>
  <si>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</si>
  <si>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</si>
  <si>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</si>
  <si>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</si>
  <si>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</si>
  <si>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</si>
  <si>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</si>
  <si>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</si>
  <si>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</si>
  <si>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</si>
  <si>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</si>
  <si>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</si>
  <si>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</si>
  <si>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</si>
  <si>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</si>
  <si>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</si>
  <si>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</si>
  <si>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</si>
  <si>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</si>
  <si>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</si>
  <si>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</si>
  <si>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</si>
  <si>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</si>
  <si>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</si>
  <si>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</si>
  <si>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</si>
  <si>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</si>
  <si>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</si>
  <si>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</si>
  <si>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</si>
  <si>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</si>
  <si>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</si>
  <si>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</si>
  <si>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</si>
  <si>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</si>
  <si>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</si>
  <si>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</si>
  <si>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</si>
  <si>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</si>
  <si>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</si>
  <si>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</si>
  <si>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</si>
  <si>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</si>
  <si>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</si>
  <si>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</si>
  <si>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</si>
  <si>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</si>
  <si>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</si>
  <si>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</si>
  <si>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</si>
  <si>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</si>
  <si>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</si>
  <si>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</si>
  <si>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</si>
  <si>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</si>
  <si>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</si>
  <si>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</si>
  <si>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</si>
  <si>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</si>
  <si>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</si>
  <si>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</si>
  <si>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</si>
  <si>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</si>
  <si>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</si>
  <si>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</si>
  <si>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</si>
  <si>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</si>
  <si>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</si>
  <si>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</si>
  <si>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</si>
  <si>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</si>
  <si>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</si>
  <si>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</si>
  <si>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</si>
  <si>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</si>
  <si>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</si>
  <si>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</si>
  <si>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</si>
  <si>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</si>
  <si>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</si>
  <si>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</si>
  <si>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</si>
  <si>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</si>
  <si>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</si>
  <si>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</si>
  <si>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</si>
  <si>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</si>
  <si>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</si>
  <si>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</si>
  <si>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</si>
  <si>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</si>
  <si>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</si>
  <si>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</si>
  <si>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</si>
  <si>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</si>
  <si>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</si>
  <si>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</si>
  <si>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</si>
  <si>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</si>
  <si>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</si>
  <si>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</si>
  <si>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</si>
  <si>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</si>
  <si>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</si>
  <si>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</si>
  <si>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</si>
  <si>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</si>
  <si>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</si>
  <si>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</si>
  <si>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</si>
  <si>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</si>
  <si>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</si>
  <si>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</si>
  <si>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</si>
  <si>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</si>
  <si>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</si>
  <si>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</si>
  <si>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</si>
  <si>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</si>
  <si>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</si>
  <si>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</si>
  <si>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</si>
  <si>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</si>
  <si>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</si>
  <si>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</si>
  <si>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</si>
  <si>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</si>
  <si>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</si>
  <si>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</si>
  <si>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</si>
  <si>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</si>
  <si>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</si>
  <si>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</si>
  <si>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</si>
  <si>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</si>
  <si>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</si>
  <si>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</si>
  <si>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</si>
  <si>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</si>
  <si>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</si>
  <si>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</si>
  <si>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</si>
  <si>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</si>
  <si>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</si>
  <si>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</si>
  <si>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</si>
  <si>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</si>
  <si>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</si>
  <si>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</si>
  <si>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</si>
  <si>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</si>
  <si>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</si>
  <si>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</si>
  <si>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</si>
  <si>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</si>
  <si>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</si>
  <si>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</si>
  <si>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</si>
  <si>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</si>
  <si>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</si>
  <si>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</si>
  <si>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</si>
  <si>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</si>
  <si>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</si>
  <si>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</si>
  <si>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</si>
  <si>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</si>
  <si>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</si>
  <si>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</si>
  <si>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</si>
  <si>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</si>
  <si>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</si>
  <si>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</si>
  <si>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</si>
  <si>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</si>
  <si>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</si>
  <si>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</si>
  <si>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</si>
  <si>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</si>
  <si>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</si>
  <si>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</si>
  <si>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</si>
  <si>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</si>
  <si>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</si>
  <si>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</si>
  <si>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</si>
  <si>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</si>
  <si>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</si>
  <si>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</si>
  <si>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</si>
  <si>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</si>
  <si>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</si>
  <si>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</si>
  <si>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</si>
  <si>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</si>
  <si>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</si>
  <si>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</si>
  <si>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</si>
  <si>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</si>
  <si>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</si>
  <si>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</si>
  <si>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</si>
  <si>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</si>
  <si>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</si>
  <si>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</si>
  <si>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</si>
  <si>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</si>
  <si>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</si>
  <si>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</si>
  <si>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</si>
  <si>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</si>
  <si>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</si>
  <si>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</si>
  <si>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</si>
  <si>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</si>
  <si>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</si>
  <si>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</si>
  <si>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</si>
  <si>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</si>
  <si>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</si>
  <si>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</si>
  <si>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</si>
  <si>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</si>
  <si>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</si>
  <si>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</si>
  <si>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</si>
  <si>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</si>
  <si>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</si>
  <si>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</si>
  <si>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</si>
  <si>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</si>
  <si>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</si>
  <si>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</si>
  <si>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</si>
  <si>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</si>
  <si>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</si>
  <si>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</si>
  <si>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</si>
  <si>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</si>
  <si>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</si>
  <si>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</si>
  <si>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</si>
  <si>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</si>
  <si>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</si>
  <si>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</si>
  <si>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</si>
  <si>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</si>
  <si>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</si>
  <si>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</si>
  <si>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</si>
  <si>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</si>
  <si>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</si>
  <si>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</si>
  <si>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</si>
  <si>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</si>
  <si>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</si>
  <si>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</si>
  <si>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</si>
  <si>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</si>
  <si>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</si>
  <si>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</si>
  <si>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</si>
  <si>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</si>
  <si>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</si>
  <si>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</si>
  <si>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</si>
  <si>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</si>
  <si>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</si>
  <si>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</si>
  <si>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</si>
  <si>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</si>
  <si>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</si>
  <si>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</si>
  <si>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</si>
  <si>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</si>
  <si>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</si>
  <si>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</si>
  <si>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</si>
  <si>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</si>
  <si>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</si>
  <si>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</si>
  <si>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</si>
  <si>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</si>
  <si>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</si>
  <si>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</si>
  <si>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</si>
  <si>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</si>
  <si>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</si>
  <si>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</si>
  <si>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</si>
  <si>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</si>
  <si>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</si>
  <si>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</si>
  <si>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</si>
  <si>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</si>
  <si>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</si>
  <si>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</si>
  <si>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</si>
  <si>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</si>
  <si>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</si>
  <si>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</si>
  <si>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</si>
  <si>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</si>
  <si>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</si>
  <si>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</si>
  <si>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</si>
  <si>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</si>
  <si>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</si>
  <si>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</si>
  <si>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</si>
  <si>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</si>
  <si>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</si>
  <si>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</si>
  <si>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</si>
  <si>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</si>
  <si>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</si>
  <si>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</si>
  <si>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</si>
  <si>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</si>
  <si>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</si>
  <si>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</si>
  <si>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</si>
  <si>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</si>
  <si>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</si>
  <si>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</si>
  <si>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</si>
  <si>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</si>
  <si>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</si>
  <si>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</si>
  <si>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</si>
  <si>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</si>
  <si>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</si>
  <si>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</si>
  <si>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</si>
  <si>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</si>
  <si>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</si>
  <si>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</si>
  <si>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</si>
  <si>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</si>
  <si>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</si>
  <si>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</si>
  <si>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</si>
  <si>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</si>
  <si>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</si>
  <si>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</si>
  <si>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</si>
  <si>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</si>
  <si>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</si>
  <si>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</si>
  <si>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</si>
  <si>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</si>
  <si>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</si>
  <si>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</si>
  <si>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</si>
  <si>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</si>
  <si>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</si>
  <si>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</si>
  <si>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</si>
  <si>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</si>
  <si>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</si>
  <si>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</si>
  <si>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</si>
  <si>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</si>
  <si>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</si>
  <si>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</si>
  <si>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</si>
  <si>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</si>
  <si>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</si>
  <si>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</si>
  <si>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</si>
  <si>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</si>
  <si>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</si>
  <si>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</si>
  <si>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</si>
  <si>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</si>
  <si>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</si>
  <si>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</si>
  <si>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</si>
  <si>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</si>
  <si>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</si>
  <si>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</si>
  <si>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</si>
  <si>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</si>
  <si>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</si>
  <si>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</si>
  <si>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</si>
  <si>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</si>
  <si>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</si>
  <si>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</si>
  <si>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</si>
  <si>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</si>
  <si>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</si>
  <si>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</si>
  <si>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</si>
  <si>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</si>
  <si>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</si>
  <si>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</si>
  <si>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</si>
  <si>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</si>
  <si>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</si>
  <si>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</si>
  <si>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</si>
  <si>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</si>
  <si>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</si>
  <si>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</si>
  <si>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</si>
  <si>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</si>
  <si>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</si>
  <si>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</si>
  <si>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</si>
  <si>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</si>
  <si>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</si>
  <si>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</si>
  <si>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</si>
  <si>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</si>
  <si>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</si>
  <si>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</si>
  <si>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</si>
  <si>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</si>
  <si>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</si>
  <si>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</si>
  <si>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</si>
  <si>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</si>
  <si>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</si>
  <si>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</si>
  <si>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</si>
  <si>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</si>
  <si>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</si>
  <si>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</si>
  <si>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</si>
  <si>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</si>
  <si>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</si>
  <si>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</si>
  <si>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</si>
  <si>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</si>
  <si>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</si>
  <si>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</si>
  <si>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</si>
  <si>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</si>
  <si>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</si>
  <si>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</si>
  <si>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</si>
  <si>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</si>
  <si>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</si>
  <si>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</si>
  <si>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</si>
  <si>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</si>
  <si>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</si>
  <si>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</si>
  <si>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</si>
  <si>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</si>
  <si>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</si>
  <si>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</si>
  <si>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</si>
  <si>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</si>
  <si>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</si>
  <si>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</si>
  <si>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</si>
  <si>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</si>
  <si>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</si>
  <si>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</si>
  <si>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</si>
  <si>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</si>
  <si>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</si>
  <si>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</si>
  <si>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</si>
  <si>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</si>
  <si>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</si>
  <si>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</si>
  <si>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</si>
  <si>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</si>
  <si>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</si>
  <si>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</si>
  <si>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</si>
  <si>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</si>
  <si>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</si>
  <si>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</si>
  <si>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</si>
  <si>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</si>
  <si>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</si>
  <si>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</si>
  <si>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</si>
  <si>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</si>
  <si>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</si>
  <si>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</si>
  <si>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</si>
  <si>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</si>
  <si>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</si>
  <si>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</si>
  <si>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</si>
  <si>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</si>
  <si>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</si>
  <si>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</si>
  <si>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</si>
  <si>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</si>
  <si>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</si>
  <si>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</si>
  <si>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</si>
  <si>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</si>
  <si>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</si>
  <si>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</si>
  <si>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</si>
  <si>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</si>
  <si>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</si>
  <si>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</si>
  <si>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</si>
  <si>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</si>
  <si>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</si>
  <si>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</si>
  <si>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</si>
  <si>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</si>
  <si>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</si>
  <si>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</si>
  <si>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</si>
  <si>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</si>
  <si>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</si>
  <si>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</si>
  <si>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</si>
  <si>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</si>
  <si>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</si>
  <si>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</si>
  <si>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</si>
  <si>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</si>
  <si>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</si>
  <si>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</si>
  <si>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</si>
  <si>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</si>
  <si>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</si>
  <si>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</si>
  <si>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</si>
  <si>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</si>
  <si>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</si>
  <si>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</si>
  <si>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</si>
  <si>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</si>
  <si>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</si>
  <si>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</si>
  <si>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</si>
  <si>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</si>
  <si>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</si>
  <si>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</si>
  <si>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</si>
  <si>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</si>
  <si>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</si>
  <si>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</si>
  <si>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</si>
  <si>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</si>
  <si>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</si>
  <si>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</si>
  <si>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</si>
  <si>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</si>
  <si>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</si>
  <si>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</si>
  <si>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</si>
  <si>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</si>
  <si>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</si>
  <si>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</si>
  <si>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</si>
  <si>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</si>
  <si>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</si>
  <si>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</si>
  <si>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</si>
  <si>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</si>
  <si>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</si>
  <si>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</si>
  <si>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</si>
  <si>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</si>
  <si>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</si>
  <si>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</si>
  <si>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</si>
  <si>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</si>
  <si>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</si>
  <si>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</si>
  <si>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</si>
  <si>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</si>
  <si>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</si>
  <si>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</si>
  <si>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</si>
  <si>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</si>
  <si>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</si>
  <si>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</si>
  <si>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</si>
  <si>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</si>
  <si>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</si>
  <si>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</si>
  <si>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</si>
  <si>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</si>
  <si>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</si>
  <si>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</si>
  <si>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</si>
  <si>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</si>
  <si>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</si>
  <si>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</si>
  <si>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</si>
  <si>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</si>
  <si>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</si>
  <si>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</si>
  <si>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</si>
  <si>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</si>
  <si>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</si>
  <si>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</si>
  <si>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</si>
  <si>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</si>
  <si>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</si>
  <si>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</si>
  <si>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</si>
  <si>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</si>
  <si>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</si>
  <si>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</si>
  <si>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</si>
  <si>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</si>
  <si>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</si>
  <si>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</si>
  <si>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</si>
  <si>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</si>
  <si>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</si>
  <si>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</si>
  <si>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</si>
  <si>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</si>
  <si>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</si>
  <si>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</si>
  <si>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</si>
  <si>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</si>
  <si>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</si>
  <si>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</si>
  <si>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</si>
  <si>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</si>
  <si>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</si>
  <si>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</si>
  <si>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</si>
  <si>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</si>
  <si>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</si>
  <si>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</si>
  <si>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</si>
  <si>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</si>
  <si>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</si>
  <si>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</si>
  <si>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</si>
  <si>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</si>
  <si>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</si>
  <si>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</si>
  <si>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</si>
  <si>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</si>
  <si>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</si>
  <si>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</si>
  <si>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</si>
  <si>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</si>
  <si>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</si>
  <si>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</si>
  <si>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</si>
  <si>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</si>
  <si>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</si>
  <si>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</si>
  <si>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</si>
  <si>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</si>
  <si>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</si>
  <si>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</si>
  <si>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</si>
  <si>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</si>
  <si>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</si>
  <si>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</si>
  <si>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</si>
  <si>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</si>
  <si>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</si>
  <si>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</si>
  <si>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</si>
  <si>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</si>
  <si>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</si>
  <si>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</si>
  <si>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</si>
  <si>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</si>
  <si>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</si>
  <si>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</si>
  <si>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</si>
  <si>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</si>
  <si>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</si>
  <si>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</si>
  <si>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</si>
  <si>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</si>
  <si>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</si>
  <si>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</si>
  <si>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</si>
  <si>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</si>
  <si>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</si>
  <si>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</si>
  <si>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</si>
  <si>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</si>
  <si>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</si>
  <si>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</si>
  <si>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</si>
  <si>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</si>
  <si>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</si>
  <si>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</si>
  <si>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</si>
  <si>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</si>
  <si>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</si>
  <si>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</si>
  <si>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</si>
  <si>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</si>
  <si>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</si>
  <si>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</si>
  <si>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</si>
  <si>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</si>
  <si>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</si>
  <si>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</si>
  <si>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</si>
  <si>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</si>
  <si>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</si>
  <si>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</si>
  <si>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</si>
  <si>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</si>
  <si>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</si>
  <si>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</si>
  <si>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</si>
  <si>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</si>
  <si>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</si>
  <si>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</si>
  <si>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</si>
  <si>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</si>
  <si>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</si>
  <si>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</si>
  <si>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</si>
  <si>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</si>
  <si>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</si>
  <si>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</si>
  <si>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</si>
  <si>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</si>
  <si>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</si>
  <si>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</si>
  <si>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</si>
  <si>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</si>
  <si>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</si>
  <si>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</si>
  <si>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</si>
  <si>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</si>
  <si>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</si>
  <si>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</si>
  <si>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</si>
  <si>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</si>
  <si>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</si>
  <si>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</si>
  <si>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</si>
  <si>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</si>
  <si>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</si>
  <si>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</si>
  <si>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</si>
  <si>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</si>
  <si>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</si>
  <si>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</si>
  <si>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</si>
  <si>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</si>
  <si>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</si>
  <si>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</si>
  <si>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</si>
  <si>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</si>
  <si>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</si>
  <si>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</si>
  <si>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</si>
  <si>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</si>
  <si>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</si>
  <si>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</si>
  <si>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</si>
  <si>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</si>
  <si>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</si>
  <si>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</si>
  <si>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</si>
  <si>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</si>
  <si>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</si>
  <si>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</si>
  <si>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</si>
  <si>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</si>
  <si>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</si>
  <si>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</si>
  <si>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</si>
  <si>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</si>
  <si>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</si>
  <si>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</si>
  <si>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</si>
  <si>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</si>
  <si>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</si>
  <si>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</si>
  <si>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</si>
  <si>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</si>
  <si>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</si>
  <si>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</si>
  <si>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</si>
  <si>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</si>
  <si>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</si>
  <si>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</si>
  <si>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</si>
  <si>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</si>
  <si>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</si>
  <si>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</si>
  <si>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</si>
  <si>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</si>
  <si>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</si>
  <si>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</si>
  <si>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</si>
  <si>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</si>
  <si>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</si>
  <si>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</si>
  <si>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</si>
  <si>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</si>
  <si>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</si>
  <si>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</si>
  <si>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</si>
  <si>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</si>
  <si>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</si>
  <si>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</si>
  <si>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</si>
  <si>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</si>
  <si>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</si>
  <si>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</si>
  <si>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</si>
  <si>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</si>
  <si>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</si>
  <si>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</si>
  <si>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</si>
  <si>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</si>
  <si>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</si>
  <si>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</si>
  <si>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</si>
  <si>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</si>
  <si>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</si>
  <si>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</si>
  <si>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</si>
  <si>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</si>
  <si>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</si>
  <si>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</si>
  <si>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</si>
  <si>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</si>
  <si>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</si>
  <si>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</si>
  <si>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</si>
  <si>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</si>
  <si>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</si>
  <si>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</si>
  <si>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</si>
  <si>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</si>
  <si>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</si>
  <si>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</si>
  <si>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</si>
  <si>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</si>
  <si>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</si>
  <si>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</si>
  <si>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</si>
  <si>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</si>
  <si>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</si>
  <si>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</si>
  <si>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</si>
  <si>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</si>
  <si>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</si>
  <si>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</si>
  <si>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</si>
  <si>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</si>
  <si>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</si>
  <si>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</si>
  <si>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</si>
  <si>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</si>
  <si>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</si>
  <si>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</si>
  <si>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</si>
  <si>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</si>
  <si>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</si>
  <si>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</si>
  <si>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</si>
  <si>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</si>
  <si>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</si>
  <si>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</si>
  <si>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</si>
  <si>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</si>
  <si>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</si>
  <si>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</si>
  <si>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</si>
  <si>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</si>
  <si>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</si>
  <si>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</si>
  <si>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</si>
  <si>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</si>
  <si>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</si>
  <si>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</si>
  <si>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</si>
  <si>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</si>
  <si>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</si>
  <si>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</si>
  <si>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</si>
  <si>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</si>
  <si>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</si>
  <si>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</si>
  <si>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</si>
  <si>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</si>
  <si>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</si>
  <si>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</si>
  <si>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</si>
  <si>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</si>
  <si>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</si>
  <si>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</si>
  <si>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</si>
  <si>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</si>
  <si>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</si>
  <si>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</si>
  <si>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</si>
  <si>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</si>
  <si>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</si>
  <si>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</si>
  <si>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</si>
  <si>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</si>
  <si>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</si>
  <si>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</si>
  <si>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</si>
  <si>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</si>
  <si>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</si>
  <si>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</si>
  <si>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</si>
  <si>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</si>
  <si>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</si>
  <si>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</si>
  <si>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</si>
  <si>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</si>
  <si>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</si>
  <si>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</si>
  <si>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</si>
  <si>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</si>
  <si>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</si>
  <si>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</si>
  <si>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</si>
  <si>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</si>
  <si>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</si>
  <si>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</si>
  <si>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</si>
  <si>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</si>
  <si>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</si>
  <si>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</si>
  <si>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</si>
  <si>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</si>
  <si>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</si>
  <si>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</si>
  <si>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</si>
  <si>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</si>
  <si>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</si>
  <si>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</si>
  <si>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</si>
  <si>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</si>
  <si>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</si>
  <si>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</si>
  <si>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</si>
  <si>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</si>
  <si>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</si>
  <si>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</si>
  <si>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</si>
  <si>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</si>
  <si>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</si>
  <si>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</si>
  <si>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</si>
  <si>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</si>
  <si>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</si>
  <si>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</si>
  <si>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</si>
  <si>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</si>
  <si>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</si>
  <si>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</si>
  <si>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</si>
  <si>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</si>
  <si>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</si>
  <si>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</si>
  <si>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</si>
  <si>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</si>
  <si>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</si>
  <si>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</si>
  <si>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</si>
  <si>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</si>
  <si>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</si>
  <si>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</si>
  <si>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</si>
  <si>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</si>
  <si>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</si>
  <si>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</si>
  <si>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</si>
  <si>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</si>
  <si>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</si>
  <si>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</si>
  <si>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</si>
  <si>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</si>
  <si>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</si>
  <si>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</si>
  <si>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</si>
  <si>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</si>
  <si>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</si>
  <si>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</si>
  <si>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</si>
  <si>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</si>
  <si>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</si>
  <si>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</si>
  <si>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</si>
  <si>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</si>
  <si>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</si>
  <si>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</si>
  <si>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</si>
  <si>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</si>
  <si>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</si>
  <si>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</si>
  <si>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</si>
  <si>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</si>
  <si>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</si>
  <si>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</si>
  <si>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</si>
  <si>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</si>
  <si>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</si>
  <si>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</si>
  <si>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</si>
  <si>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</si>
  <si>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</si>
  <si>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</si>
  <si>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</si>
  <si>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</si>
  <si>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</si>
  <si>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</si>
  <si>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</si>
  <si>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</si>
  <si>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</si>
  <si>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</si>
  <si>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</si>
  <si>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</si>
  <si>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</si>
  <si>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</si>
  <si>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</si>
  <si>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</si>
  <si>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</si>
  <si>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</si>
  <si>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</si>
  <si>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</si>
  <si>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</si>
  <si>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</si>
  <si>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</si>
  <si>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</si>
  <si>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</si>
  <si>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</si>
  <si>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</si>
  <si>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</si>
  <si>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</si>
  <si>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</si>
  <si>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</si>
  <si>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</si>
  <si>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</si>
  <si>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</si>
  <si>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</si>
  <si>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</si>
  <si>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</si>
  <si>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</si>
  <si>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</si>
  <si>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</si>
  <si>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</si>
  <si>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</si>
  <si>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</si>
  <si>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</si>
  <si>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</si>
  <si>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</si>
  <si>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</si>
  <si>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</si>
  <si>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</si>
  <si>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</si>
  <si>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</si>
  <si>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</si>
  <si>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</si>
  <si>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</si>
  <si>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</si>
  <si>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</si>
  <si>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</si>
  <si>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</si>
  <si>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</si>
  <si>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</si>
  <si>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</si>
  <si>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</si>
  <si>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</si>
  <si>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</si>
  <si>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</si>
  <si>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</si>
  <si>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</si>
  <si>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</si>
  <si>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</si>
  <si>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</si>
  <si>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</si>
  <si>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</si>
  <si>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</si>
  <si>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</si>
  <si>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</si>
  <si>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</si>
  <si>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</si>
  <si>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</si>
  <si>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</si>
  <si>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</si>
  <si>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</si>
  <si>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</si>
  <si>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</si>
  <si>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</si>
  <si>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</si>
  <si>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</si>
  <si>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</si>
  <si>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</si>
  <si>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</si>
  <si>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</si>
  <si>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</si>
  <si>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</si>
  <si>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</si>
  <si>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</si>
  <si>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</si>
  <si>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</si>
  <si>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</si>
  <si>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</si>
  <si>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</si>
  <si>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</si>
  <si>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</si>
  <si>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</si>
  <si>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</si>
  <si>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</si>
  <si>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</si>
  <si>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</si>
  <si>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</si>
  <si>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</si>
  <si>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</si>
  <si>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</si>
  <si>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</si>
  <si>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</si>
  <si>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</si>
  <si>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</si>
  <si>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</si>
  <si>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</si>
  <si>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</si>
  <si>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</si>
  <si>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</si>
  <si>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</si>
  <si>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</si>
  <si>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</si>
  <si>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</si>
  <si>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</si>
  <si>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</si>
  <si>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</si>
  <si>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</si>
  <si>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</si>
  <si>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</si>
  <si>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</si>
  <si>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</si>
  <si>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</si>
  <si>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</si>
  <si>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</si>
  <si>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</si>
  <si>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</si>
  <si>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</si>
  <si>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</si>
  <si>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</si>
  <si>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</si>
  <si>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</si>
  <si>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</si>
  <si>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</si>
  <si>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</si>
  <si>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</si>
  <si>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</si>
  <si>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</si>
  <si>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</si>
  <si>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</si>
  <si>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</si>
  <si>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</si>
  <si>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</si>
  <si>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</si>
  <si>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</si>
  <si>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</si>
  <si>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</si>
  <si>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</si>
  <si>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</si>
  <si>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</si>
  <si>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</si>
  <si>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</si>
  <si>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</si>
  <si>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</si>
  <si>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</si>
  <si>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</si>
  <si>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</si>
  <si>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</si>
  <si>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</si>
  <si>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</si>
  <si>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</si>
  <si>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</si>
  <si>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</si>
  <si>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</si>
  <si>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</si>
  <si>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</si>
  <si>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</si>
  <si>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</si>
  <si>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</si>
  <si>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</si>
  <si>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</si>
  <si>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</si>
  <si>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</si>
  <si>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</si>
  <si>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</si>
  <si>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</si>
  <si>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</si>
  <si>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</si>
  <si>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</si>
  <si>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</si>
  <si>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</si>
  <si>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</si>
  <si>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</si>
  <si>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</si>
  <si>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</si>
  <si>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</si>
  <si>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</si>
  <si>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</si>
  <si>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</si>
  <si>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</si>
  <si>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</si>
  <si>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</si>
  <si>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</si>
  <si>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</si>
  <si>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</si>
  <si>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</si>
  <si>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</si>
  <si>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</si>
  <si>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</si>
  <si>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</si>
  <si>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</si>
  <si>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</si>
  <si>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</si>
  <si>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</si>
  <si>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</si>
  <si>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</si>
  <si>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</si>
  <si>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</si>
  <si>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</si>
  <si>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</si>
  <si>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</si>
  <si>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</si>
  <si>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</si>
  <si>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</si>
  <si>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</si>
  <si>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</si>
  <si>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</si>
  <si>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</si>
  <si>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</si>
  <si>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</si>
  <si>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</si>
  <si>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</si>
  <si>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</si>
  <si>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</si>
  <si>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</si>
  <si>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</si>
  <si>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</si>
  <si>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</si>
  <si>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</si>
  <si>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</si>
  <si>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</si>
  <si>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</si>
  <si>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</si>
  <si>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</si>
  <si>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</si>
  <si>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</si>
  <si>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</si>
  <si>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</si>
  <si>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</si>
  <si>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</si>
  <si>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</si>
  <si>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</si>
  <si>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</si>
  <si>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</si>
  <si>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</si>
  <si>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</si>
  <si>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</si>
  <si>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</si>
  <si>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</si>
  <si>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</si>
  <si>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</si>
  <si>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</si>
  <si>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</si>
  <si>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</si>
  <si>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</si>
  <si>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</si>
  <si>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</si>
  <si>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</si>
  <si>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</si>
  <si>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</si>
  <si>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</si>
  <si>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</si>
  <si>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</si>
  <si>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</si>
  <si>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</si>
  <si>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</si>
  <si>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</si>
  <si>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</si>
  <si>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</si>
  <si>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</si>
  <si>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</si>
  <si>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</si>
  <si>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</si>
  <si>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</si>
  <si>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</si>
  <si>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</si>
  <si>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</si>
  <si>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</si>
  <si>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</si>
  <si>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</si>
  <si>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</si>
  <si>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</si>
  <si>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</si>
  <si>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</si>
  <si>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</si>
  <si>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</si>
  <si>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</si>
  <si>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</si>
  <si>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</si>
  <si>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</si>
  <si>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</si>
  <si>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</si>
  <si>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</si>
  <si>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</si>
  <si>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</si>
  <si>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</si>
  <si>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</si>
  <si>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</si>
  <si>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</si>
  <si>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</si>
  <si>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</si>
  <si>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</si>
  <si>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</si>
  <si>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</si>
  <si>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</si>
  <si>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</si>
  <si>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</si>
  <si>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</si>
  <si>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</si>
  <si>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</si>
  <si>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</si>
  <si>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</si>
  <si>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</si>
  <si>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</si>
  <si>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</si>
  <si>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</si>
  <si>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</si>
  <si>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</si>
  <si>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</si>
  <si>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</si>
  <si>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</si>
  <si>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</si>
  <si>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</si>
  <si>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</si>
  <si>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</si>
  <si>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</si>
  <si>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</si>
  <si>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</si>
  <si>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</si>
  <si>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</si>
  <si>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</si>
  <si>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</si>
  <si>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</si>
  <si>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</si>
  <si>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</si>
  <si>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</si>
  <si>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</si>
  <si>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</si>
  <si>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</si>
  <si>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</si>
  <si>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</si>
  <si>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</si>
  <si>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</si>
  <si>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</si>
  <si>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</si>
  <si>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</si>
  <si>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</si>
  <si>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</si>
  <si>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</si>
  <si>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</si>
  <si>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</si>
  <si>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</si>
  <si>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</si>
  <si>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</si>
  <si>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</si>
  <si>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</si>
  <si>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</si>
  <si>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</si>
  <si>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</si>
  <si>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</si>
  <si>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</si>
  <si>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</si>
  <si>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</si>
  <si>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</si>
  <si>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</si>
  <si>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</si>
  <si>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</si>
  <si>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</si>
  <si>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</si>
  <si>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</si>
  <si>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</si>
  <si>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</si>
  <si>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</si>
  <si>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</si>
  <si>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</si>
  <si>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</si>
  <si>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</si>
  <si>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</si>
  <si>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</si>
  <si>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</si>
  <si>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</si>
  <si>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</si>
  <si>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</si>
  <si>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</si>
  <si>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</si>
  <si>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</si>
  <si>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</si>
  <si>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</si>
  <si>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</si>
  <si>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</si>
  <si>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</si>
  <si>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</si>
  <si>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</si>
  <si>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</si>
  <si>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</si>
  <si>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</si>
  <si>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</si>
  <si>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</si>
  <si>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</si>
  <si>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</si>
  <si>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</si>
  <si>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</si>
  <si>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</si>
  <si>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</si>
  <si>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</si>
  <si>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</si>
  <si>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</si>
  <si>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</si>
  <si>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</si>
  <si>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</si>
  <si>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</si>
  <si>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</si>
  <si>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</si>
  <si>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</si>
  <si>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</si>
  <si>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</si>
  <si>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</si>
  <si>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</si>
  <si>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</si>
  <si>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</si>
  <si>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</si>
  <si>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</si>
  <si>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</si>
  <si>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</si>
  <si>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</si>
  <si>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</si>
  <si>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</si>
  <si>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</si>
  <si>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</si>
  <si>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</si>
  <si>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</si>
  <si>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</si>
  <si>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</si>
  <si>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</si>
  <si>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</si>
  <si>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</si>
  <si>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</si>
  <si>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</si>
  <si>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</si>
  <si>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</si>
  <si>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</si>
  <si>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</si>
  <si>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</si>
  <si>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</si>
  <si>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</si>
  <si>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</si>
  <si>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</si>
  <si>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</si>
  <si>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</si>
  <si>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</si>
  <si>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</si>
  <si>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</si>
  <si>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</si>
  <si>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</si>
  <si>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</si>
  <si>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</si>
  <si>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</si>
  <si>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</si>
  <si>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</si>
  <si>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</si>
  <si>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</si>
  <si>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</si>
  <si>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</si>
  <si>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</si>
  <si>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</si>
  <si>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</si>
  <si>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</si>
  <si>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</si>
  <si>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</si>
  <si>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</si>
  <si>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</si>
  <si>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</si>
  <si>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</si>
  <si>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</si>
  <si>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</si>
  <si>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</si>
  <si>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</si>
  <si>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</si>
  <si>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</si>
  <si>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</si>
  <si>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</si>
  <si>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</si>
  <si>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</si>
  <si>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</si>
  <si>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</si>
  <si>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</si>
  <si>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</si>
  <si>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</si>
  <si>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</si>
  <si>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</si>
  <si>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</si>
  <si>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</si>
  <si>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</si>
  <si>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</si>
  <si>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</si>
  <si>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</si>
  <si>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</si>
  <si>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</si>
  <si>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</si>
  <si>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</si>
  <si>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</si>
  <si>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</si>
  <si>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</si>
  <si>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</si>
  <si>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</si>
  <si>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</si>
  <si>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</si>
  <si>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</si>
  <si>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</si>
  <si>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</si>
  <si>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</si>
  <si>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</si>
  <si>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</si>
  <si>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</si>
  <si>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</si>
  <si>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</si>
  <si>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</si>
  <si>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</si>
  <si>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</si>
  <si>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</si>
  <si>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</si>
  <si>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</si>
  <si>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</si>
  <si>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</si>
  <si>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</si>
  <si>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</si>
  <si>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</si>
  <si>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</si>
  <si>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</si>
  <si>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</si>
  <si>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</si>
  <si>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</si>
  <si>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</si>
  <si>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</si>
  <si>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</si>
  <si>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</si>
  <si>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</si>
  <si>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</si>
  <si>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</si>
  <si>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</si>
  <si>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</si>
  <si>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</si>
  <si>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</si>
  <si>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</si>
  <si>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</si>
  <si>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</si>
  <si>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</si>
  <si>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</si>
  <si>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</si>
  <si>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</si>
  <si>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</si>
  <si>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</si>
  <si>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</si>
  <si>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</si>
  <si>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</si>
  <si>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</si>
  <si>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</si>
  <si>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</si>
  <si>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</si>
  <si>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</si>
  <si>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</si>
  <si>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</si>
  <si>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</si>
  <si>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</si>
  <si>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</si>
  <si>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</si>
  <si>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</si>
  <si>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</si>
  <si>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</si>
  <si>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</si>
  <si>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</si>
  <si>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</si>
  <si>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</si>
  <si>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</si>
  <si>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</si>
  <si>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</si>
  <si>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</si>
  <si>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</si>
  <si>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</si>
  <si>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</si>
  <si>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</si>
  <si>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</si>
  <si>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</si>
  <si>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</si>
  <si>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</si>
  <si>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</si>
  <si>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</si>
  <si>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</si>
  <si>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</si>
  <si>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</si>
  <si>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</si>
  <si>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</si>
  <si>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</si>
  <si>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</si>
  <si>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</si>
  <si>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</si>
  <si>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</si>
  <si>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</si>
  <si>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</si>
  <si>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</si>
  <si>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</si>
  <si>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</si>
  <si>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</si>
  <si>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</si>
  <si>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</si>
  <si>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</si>
  <si>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</si>
  <si>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</si>
  <si>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</si>
  <si>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</si>
  <si>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</si>
  <si>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</si>
  <si>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</si>
  <si>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</si>
  <si>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</si>
  <si>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</si>
  <si>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</si>
  <si>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</si>
  <si>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</si>
  <si>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</si>
  <si>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</si>
  <si>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</si>
  <si>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</si>
  <si>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</si>
  <si>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</si>
  <si>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</si>
  <si>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</si>
  <si>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</si>
  <si>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</si>
  <si>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</si>
  <si>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</si>
  <si>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</si>
  <si>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</si>
  <si>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</si>
  <si>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</si>
  <si>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</si>
  <si>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</si>
  <si>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</si>
  <si>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</si>
  <si>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</si>
  <si>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</si>
  <si>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</si>
  <si>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</si>
  <si>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</si>
  <si>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</si>
  <si>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</si>
  <si>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</si>
  <si>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</si>
  <si>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</si>
  <si>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</si>
  <si>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</si>
  <si>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</si>
  <si>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</si>
  <si>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</si>
  <si>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</si>
  <si>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</si>
  <si>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</si>
  <si>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</si>
  <si>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</si>
  <si>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</si>
  <si>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</si>
  <si>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</si>
  <si>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</si>
  <si>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</si>
  <si>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</si>
  <si>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</si>
  <si>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</si>
  <si>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</si>
  <si>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</si>
  <si>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</si>
  <si>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</si>
  <si>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</si>
  <si>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</si>
  <si>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</si>
  <si>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</si>
  <si>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</si>
  <si>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</si>
  <si>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</si>
  <si>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</si>
  <si>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</si>
  <si>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</si>
  <si>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</si>
  <si>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</si>
  <si>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</si>
  <si>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</si>
  <si>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</si>
  <si>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</si>
  <si>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</si>
  <si>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</si>
  <si>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</si>
  <si>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</si>
  <si>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</si>
  <si>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</si>
  <si>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</si>
  <si>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</si>
  <si>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</si>
  <si>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</si>
  <si>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</si>
  <si>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</si>
  <si>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</si>
  <si>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</si>
  <si>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</si>
  <si>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</si>
  <si>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</si>
  <si>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</si>
  <si>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</si>
  <si>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</si>
  <si>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</si>
  <si>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</si>
  <si>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</si>
  <si>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</si>
  <si>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</si>
  <si>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</si>
  <si>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</si>
  <si>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</si>
  <si>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</si>
  <si>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</si>
  <si>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</si>
  <si>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</si>
  <si>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</si>
  <si>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</si>
  <si>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</si>
  <si>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</si>
  <si>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</si>
  <si>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</si>
  <si>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</si>
  <si>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</si>
  <si>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</si>
  <si>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</si>
  <si>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</si>
  <si>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</si>
  <si>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</si>
  <si>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</si>
  <si>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</si>
  <si>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</si>
  <si>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</si>
  <si>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</si>
  <si>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</si>
  <si>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</si>
  <si>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</si>
  <si>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</si>
  <si>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</si>
  <si>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</si>
  <si>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</si>
  <si>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</si>
  <si>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</si>
  <si>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</si>
  <si>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</si>
  <si>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</si>
  <si>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</si>
  <si>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</si>
  <si>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</si>
  <si>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</si>
  <si>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</si>
  <si>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</si>
  <si>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</si>
  <si>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</si>
  <si>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</si>
  <si>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</si>
  <si>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</si>
  <si>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</si>
  <si>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</si>
  <si>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</si>
  <si>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</si>
  <si>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</si>
  <si>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</si>
  <si>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</si>
  <si>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</si>
  <si>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</si>
  <si>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</si>
  <si>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</si>
  <si>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</si>
  <si>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</si>
  <si>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</si>
  <si>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</si>
  <si>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</si>
  <si>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</si>
  <si>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</si>
  <si>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</si>
  <si>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</si>
  <si>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</si>
  <si>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</si>
  <si>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</si>
  <si>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</si>
  <si>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</si>
  <si>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</si>
  <si>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</si>
  <si>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</si>
  <si>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</si>
  <si>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</si>
  <si>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</si>
  <si>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</si>
  <si>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</si>
  <si>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</si>
  <si>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</si>
  <si>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</si>
  <si>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</si>
  <si>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</si>
  <si>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</si>
  <si>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</si>
  <si>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</si>
  <si>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</si>
  <si>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</si>
  <si>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</si>
  <si>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</si>
  <si>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</si>
  <si>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</si>
  <si>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</si>
  <si>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</si>
  <si>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</si>
  <si>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</si>
  <si>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</si>
  <si>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</si>
  <si>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</si>
  <si>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</si>
  <si>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</si>
  <si>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</si>
  <si>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</si>
  <si>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</si>
  <si>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</si>
  <si>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</si>
  <si>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</si>
  <si>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</si>
  <si>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</si>
  <si>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</si>
  <si>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</si>
  <si>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</si>
  <si>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</si>
  <si>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</si>
  <si>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</si>
  <si>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</si>
  <si>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</si>
  <si>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</si>
  <si>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</si>
  <si>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</si>
  <si>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</si>
  <si>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</si>
  <si>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</si>
  <si>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</si>
  <si>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</si>
  <si>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</si>
  <si>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</si>
  <si>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</si>
  <si>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</si>
  <si>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</si>
  <si>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</si>
  <si>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</si>
  <si>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</si>
  <si>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</si>
  <si>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</si>
  <si>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</si>
  <si>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</si>
  <si>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</si>
  <si>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</si>
  <si>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</si>
  <si>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</si>
  <si>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</si>
  <si>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</si>
  <si>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</si>
  <si>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</si>
  <si>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</si>
  <si>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</si>
  <si>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</si>
  <si>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</si>
  <si>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</si>
  <si>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</si>
  <si>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</si>
  <si>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</si>
  <si>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</si>
  <si>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</si>
  <si>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</si>
  <si>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</si>
  <si>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</si>
  <si>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</si>
  <si>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</si>
  <si>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</si>
  <si>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</si>
  <si>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</si>
  <si>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</si>
  <si>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</si>
  <si>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</si>
  <si>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</si>
  <si>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</si>
  <si>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</si>
  <si>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</si>
  <si>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</si>
  <si>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</si>
  <si>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</si>
  <si>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</si>
  <si>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</si>
  <si>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</si>
  <si>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</si>
  <si>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</si>
  <si>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</si>
  <si>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</si>
  <si>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</si>
  <si>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</si>
  <si>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</si>
  <si>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</si>
  <si>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</si>
  <si>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</si>
  <si>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</si>
  <si>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</si>
  <si>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</si>
  <si>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</si>
  <si>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</si>
  <si>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</si>
  <si>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</si>
  <si>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</si>
  <si>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</si>
  <si>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</si>
  <si>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</si>
  <si>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</si>
  <si>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</si>
  <si>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</si>
  <si>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</si>
  <si>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</si>
  <si>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</si>
  <si>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</si>
  <si>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</si>
  <si>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</si>
  <si>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</si>
  <si>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</si>
  <si>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</si>
  <si>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</si>
  <si>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</si>
  <si>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</si>
  <si>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</si>
  <si>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</si>
  <si>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</si>
  <si>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</si>
  <si>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</si>
  <si>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</si>
  <si>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</si>
  <si>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</si>
  <si>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</si>
  <si>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</si>
  <si>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</si>
  <si>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</si>
  <si>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</si>
  <si>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</si>
  <si>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</si>
  <si>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</si>
  <si>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</si>
  <si>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</si>
  <si>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</si>
  <si>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</si>
  <si>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</si>
  <si>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</si>
  <si>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</si>
  <si>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</si>
  <si>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</si>
  <si>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</si>
  <si>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</si>
  <si>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</si>
  <si>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</si>
  <si>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</si>
  <si>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</si>
  <si>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</si>
  <si>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</si>
  <si>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</si>
  <si>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</si>
  <si>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</si>
  <si>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</si>
  <si>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</si>
  <si>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</si>
  <si>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</si>
  <si>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</si>
  <si>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</si>
  <si>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</si>
  <si>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</si>
  <si>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</si>
  <si>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</si>
  <si>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</si>
  <si>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</si>
  <si>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</si>
  <si>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</si>
  <si>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</si>
  <si>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</si>
  <si>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</si>
  <si>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</si>
  <si>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</si>
  <si>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</si>
  <si>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</si>
  <si>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</si>
  <si>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</si>
  <si>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</si>
  <si>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</si>
  <si>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</si>
  <si>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</si>
  <si>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</si>
  <si>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</si>
  <si>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</si>
  <si>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</si>
  <si>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</si>
  <si>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</si>
  <si>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</si>
  <si>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</si>
  <si>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</si>
  <si>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</si>
  <si>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</si>
  <si>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</si>
  <si>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</si>
  <si>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</si>
  <si>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</si>
  <si>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</si>
  <si>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</si>
  <si>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</si>
  <si>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</si>
  <si>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</si>
  <si>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</si>
  <si>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</si>
  <si>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</si>
  <si>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</si>
  <si>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</si>
  <si>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</si>
  <si>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</si>
  <si>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</si>
  <si>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</si>
  <si>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</si>
  <si>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</si>
  <si>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</si>
  <si>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</si>
  <si>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</si>
  <si>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</si>
  <si>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</si>
  <si>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</si>
  <si>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</si>
  <si>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</si>
  <si>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</si>
  <si>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</si>
  <si>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</si>
  <si>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</si>
  <si>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</si>
  <si>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</si>
  <si>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</si>
  <si>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</si>
  <si>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</si>
  <si>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</si>
  <si>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</si>
  <si>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</si>
  <si>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</si>
  <si>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</si>
  <si>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</si>
  <si>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</si>
  <si>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</si>
  <si>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</si>
  <si>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</si>
  <si>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</si>
  <si>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</si>
  <si>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</si>
  <si>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</si>
  <si>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</si>
  <si>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</si>
  <si>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</si>
  <si>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</si>
  <si>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</si>
  <si>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</si>
  <si>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</si>
  <si>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</si>
  <si>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</si>
  <si>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</si>
  <si>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</si>
  <si>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</si>
  <si>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</si>
  <si>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</si>
  <si>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</si>
  <si>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</si>
  <si>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</si>
  <si>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</si>
  <si>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</si>
  <si>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</si>
  <si>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</si>
  <si>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</si>
  <si>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</si>
  <si>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</si>
  <si>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</si>
  <si>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</si>
  <si>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</si>
  <si>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</si>
  <si>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</si>
  <si>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</si>
  <si>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</si>
  <si>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</si>
  <si>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</si>
  <si>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</si>
  <si>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</si>
  <si>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</si>
  <si>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</si>
  <si>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</si>
  <si>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</si>
  <si>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</si>
  <si>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</si>
  <si>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</si>
  <si>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</si>
  <si>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</si>
  <si>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</si>
  <si>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</si>
  <si>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</si>
  <si>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</si>
  <si>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</si>
  <si>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</si>
  <si>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</si>
  <si>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</si>
  <si>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</si>
  <si>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</si>
  <si>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</si>
  <si>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</si>
  <si>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</si>
  <si>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</si>
  <si>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</si>
  <si>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</si>
  <si>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</si>
  <si>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</si>
  <si>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</si>
  <si>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</si>
  <si>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</si>
  <si>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</si>
  <si>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</si>
  <si>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</si>
  <si>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</si>
  <si>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</si>
  <si>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</si>
  <si>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</si>
  <si>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</si>
  <si>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</si>
  <si>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</si>
  <si>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</si>
  <si>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</si>
  <si>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</si>
  <si>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</si>
  <si>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</si>
  <si>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</si>
  <si>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</si>
  <si>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</si>
  <si>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</si>
  <si>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</si>
  <si>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</si>
  <si>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</si>
  <si>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</si>
  <si>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</si>
  <si>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</si>
  <si>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</si>
  <si>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</si>
  <si>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</si>
  <si>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</si>
  <si>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</si>
  <si>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</si>
  <si>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</si>
  <si>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</si>
  <si>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</si>
  <si>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</si>
  <si>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</si>
  <si>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</si>
  <si>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</si>
  <si>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</si>
  <si>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</si>
  <si>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</si>
  <si>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</si>
  <si>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</si>
  <si>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</si>
  <si>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</si>
  <si>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</si>
  <si>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</si>
  <si>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</si>
  <si>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</si>
  <si>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</si>
  <si>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</si>
  <si>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</si>
  <si>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</si>
  <si>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</si>
  <si>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</si>
  <si>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</si>
  <si>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</si>
  <si>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</si>
  <si>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</si>
  <si>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</si>
  <si>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</si>
  <si>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</si>
  <si>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</si>
  <si>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</si>
  <si>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</si>
  <si>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</si>
  <si>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</si>
  <si>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</si>
  <si>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</si>
  <si>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</si>
  <si>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</si>
  <si>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</si>
  <si>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</si>
  <si>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</si>
  <si>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</si>
  <si>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</si>
  <si>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</si>
  <si>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</si>
  <si>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</si>
  <si>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</si>
  <si>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</si>
  <si>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</si>
  <si>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</si>
  <si>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</si>
  <si>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</si>
  <si>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</si>
  <si>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</si>
  <si>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</si>
  <si>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</si>
  <si>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</si>
  <si>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</si>
  <si>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</si>
  <si>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</si>
  <si>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</si>
  <si>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</si>
  <si>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</si>
  <si>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</si>
  <si>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</si>
  <si>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</si>
  <si>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</si>
  <si>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</si>
  <si>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</si>
  <si>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</si>
  <si>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</si>
  <si>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</si>
  <si>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</si>
  <si>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</si>
  <si>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</si>
  <si>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</si>
  <si>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</si>
  <si>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</si>
  <si>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</si>
  <si>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</si>
  <si>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</si>
  <si>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</si>
  <si>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</si>
  <si>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</si>
  <si>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</si>
  <si>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</si>
  <si>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</si>
  <si>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</si>
  <si>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</si>
  <si>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</si>
  <si>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</si>
  <si>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</si>
  <si>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</si>
  <si>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</si>
  <si>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</si>
  <si>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</si>
  <si>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</si>
  <si>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</si>
  <si>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</si>
  <si>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</si>
  <si>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</si>
  <si>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</si>
  <si>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</si>
  <si>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</si>
  <si>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</si>
  <si>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</si>
  <si>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</si>
  <si>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</si>
  <si>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</si>
  <si>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</si>
  <si>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</si>
  <si>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</si>
  <si>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</si>
  <si>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</si>
  <si>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</si>
  <si>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</si>
  <si>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</si>
  <si>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</si>
  <si>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</si>
  <si>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</si>
  <si>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</si>
  <si>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</si>
  <si>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</si>
  <si>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</si>
  <si>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</si>
  <si>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</si>
  <si>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</si>
  <si>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</si>
  <si>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</si>
  <si>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</si>
  <si>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</si>
  <si>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</si>
  <si>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</si>
  <si>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</si>
  <si>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</si>
  <si>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</si>
  <si>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</si>
  <si>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</si>
  <si>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</si>
  <si>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</si>
  <si>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</si>
  <si>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</si>
  <si>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</si>
  <si>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</si>
  <si>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</si>
  <si>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</si>
  <si>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</si>
  <si>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</si>
  <si>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</si>
  <si>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</si>
  <si>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</si>
  <si>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</si>
  <si>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</si>
  <si>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</si>
  <si>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</si>
  <si>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</si>
  <si>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</si>
  <si>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</si>
  <si>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</si>
  <si>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</si>
  <si>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</si>
  <si>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</si>
  <si>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</si>
  <si>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</si>
  <si>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</si>
  <si>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</si>
  <si>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</si>
  <si>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</si>
  <si>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</si>
  <si>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</si>
  <si>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</si>
  <si>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</si>
  <si>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</si>
  <si>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</si>
  <si>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</si>
  <si>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</si>
  <si>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</si>
  <si>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</si>
  <si>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</si>
  <si>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</si>
  <si>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</si>
  <si>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</si>
  <si>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</si>
  <si>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</si>
  <si>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</si>
  <si>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</si>
  <si>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</si>
  <si>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</si>
  <si>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</si>
  <si>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</si>
  <si>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</si>
  <si>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</si>
  <si>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</si>
  <si>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</si>
  <si>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</si>
  <si>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</si>
  <si>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</si>
  <si>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</si>
  <si>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</si>
  <si>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</si>
  <si>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</si>
  <si>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</si>
  <si>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</si>
  <si>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</si>
  <si>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</si>
  <si>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</si>
  <si>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</si>
  <si>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</si>
  <si>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</si>
  <si>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</si>
  <si>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</si>
  <si>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</si>
  <si>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</si>
  <si>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</si>
  <si>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</si>
  <si>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</si>
  <si>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</si>
  <si>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</si>
  <si>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</si>
  <si>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</si>
  <si>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</si>
  <si>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</si>
  <si>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</si>
  <si>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</si>
  <si>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</si>
  <si>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</si>
  <si>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</si>
  <si>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</si>
  <si>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</si>
  <si>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</si>
  <si>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</si>
  <si>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</si>
  <si>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</si>
  <si>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</si>
  <si>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</si>
  <si>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</si>
  <si>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</si>
  <si>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</si>
  <si>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</si>
  <si>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</si>
  <si>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</si>
  <si>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</si>
  <si>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</si>
  <si>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</si>
  <si>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</si>
  <si>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</si>
  <si>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</si>
  <si>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</si>
  <si>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</si>
  <si>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</si>
  <si>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</si>
  <si>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</si>
  <si>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</si>
  <si>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</si>
  <si>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</si>
  <si>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</si>
  <si>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</si>
  <si>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</si>
  <si>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</si>
  <si>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</si>
  <si>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</si>
  <si>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</si>
  <si>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</si>
  <si>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</si>
  <si>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</si>
  <si>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</si>
  <si>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</si>
  <si>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</si>
  <si>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</si>
  <si>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</si>
  <si>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</si>
  <si>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</si>
  <si>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</si>
  <si>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</si>
  <si>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</si>
  <si>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</si>
  <si>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</si>
  <si>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</si>
  <si>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</si>
  <si>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</si>
  <si>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</si>
  <si>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</si>
  <si>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</si>
  <si>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</si>
  <si>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</si>
  <si>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</si>
  <si>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</si>
  <si>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</si>
  <si>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</si>
  <si>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</si>
  <si>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</si>
  <si>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</si>
  <si>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</si>
  <si>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</si>
  <si>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</si>
  <si>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</si>
  <si>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</si>
  <si>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</si>
  <si>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</si>
  <si>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</si>
  <si>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</si>
  <si>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</si>
  <si>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</si>
  <si>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</si>
  <si>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</si>
  <si>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</si>
  <si>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</si>
  <si>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</si>
  <si>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</si>
  <si>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</si>
  <si>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</si>
  <si>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</si>
  <si>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</si>
  <si>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</si>
  <si>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</si>
  <si>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</si>
  <si>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</si>
  <si>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</si>
  <si>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</si>
  <si>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</si>
  <si>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</si>
  <si>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</si>
  <si>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</si>
  <si>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</si>
  <si>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</si>
  <si>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</si>
  <si>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</si>
  <si>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</si>
  <si>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</si>
  <si>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</si>
  <si>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</si>
  <si>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</si>
  <si>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</si>
  <si>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</si>
  <si>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</si>
  <si>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</si>
  <si>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</si>
  <si>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</si>
  <si>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</si>
  <si>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</si>
  <si>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</si>
  <si>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</si>
  <si>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</si>
  <si>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</si>
  <si>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</si>
  <si>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</si>
  <si>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</si>
  <si>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</si>
  <si>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</si>
  <si>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</si>
  <si>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</si>
  <si>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</si>
  <si>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</si>
  <si>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</si>
  <si>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</si>
  <si>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</si>
  <si>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</si>
  <si>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</si>
  <si>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</si>
  <si>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</si>
  <si>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</si>
  <si>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</si>
  <si>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</si>
  <si>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</si>
  <si>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</si>
  <si>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</si>
  <si>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</si>
  <si>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</si>
  <si>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</si>
  <si>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</si>
  <si>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</si>
  <si>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</si>
  <si>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</si>
  <si>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</si>
  <si>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</si>
  <si>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</si>
  <si>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</si>
  <si>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</si>
  <si>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</si>
  <si>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</si>
  <si>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</si>
  <si>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</si>
  <si>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</si>
  <si>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</si>
  <si>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</si>
  <si>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</si>
  <si>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</si>
  <si>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</si>
  <si>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</si>
  <si>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</si>
  <si>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</si>
  <si>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</si>
  <si>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</si>
  <si>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</si>
  <si>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</si>
  <si>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</si>
  <si>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</si>
  <si>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</si>
  <si>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</si>
  <si>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</si>
  <si>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</si>
  <si>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</si>
  <si>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</si>
  <si>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</si>
  <si>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</si>
  <si>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</si>
  <si>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</si>
  <si>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</si>
  <si>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</si>
  <si>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</si>
  <si>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</si>
  <si>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</si>
  <si>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</si>
  <si>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</si>
  <si>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</si>
  <si>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</si>
  <si>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</si>
  <si>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</si>
  <si>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</si>
  <si>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</si>
  <si>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</si>
  <si>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</si>
  <si>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</si>
  <si>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</si>
  <si>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</si>
  <si>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</si>
  <si>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</si>
  <si>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</si>
  <si>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</si>
  <si>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</si>
  <si>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</si>
  <si>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</si>
  <si>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</si>
  <si>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</si>
  <si>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</si>
  <si>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</si>
  <si>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</si>
  <si>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</si>
  <si>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</si>
  <si>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</si>
  <si>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</si>
  <si>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</si>
  <si>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</si>
  <si>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</si>
  <si>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</si>
  <si>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</si>
  <si>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</si>
  <si>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</si>
  <si>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</si>
  <si>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</si>
  <si>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</si>
  <si>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</si>
  <si>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</si>
  <si>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</si>
  <si>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</si>
  <si>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</si>
  <si>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</si>
  <si>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</si>
  <si>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</si>
  <si>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</si>
  <si>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</si>
  <si>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</si>
  <si>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</si>
  <si>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</si>
  <si>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</si>
  <si>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</si>
  <si>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</si>
  <si>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</si>
  <si>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</si>
  <si>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</si>
  <si>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</si>
  <si>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</si>
  <si>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</si>
  <si>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</si>
  <si>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</si>
  <si>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</si>
  <si>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</si>
  <si>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</si>
  <si>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</si>
  <si>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</si>
  <si>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</si>
  <si>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</si>
  <si>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</si>
  <si>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</si>
  <si>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</si>
  <si>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</si>
  <si>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</si>
  <si>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</si>
  <si>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</si>
  <si>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</si>
  <si>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</si>
  <si>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</si>
  <si>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</si>
  <si>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</si>
  <si>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</si>
  <si>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</si>
  <si>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</si>
  <si>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</si>
  <si>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</si>
  <si>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</si>
  <si>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</si>
  <si>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</si>
  <si>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</si>
  <si>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</si>
  <si>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</si>
  <si>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</si>
  <si>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</si>
  <si>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</si>
  <si>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</si>
  <si>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</si>
  <si>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</si>
  <si>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</si>
  <si>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</si>
  <si>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</si>
  <si>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</si>
  <si>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</si>
  <si>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</si>
  <si>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</si>
  <si>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</si>
  <si>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</si>
  <si>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</si>
  <si>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</si>
  <si>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</si>
  <si>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</si>
  <si>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</si>
  <si>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</si>
  <si>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</si>
  <si>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</si>
  <si>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</si>
  <si>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</si>
  <si>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</si>
  <si>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</si>
  <si>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</si>
  <si>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</si>
  <si>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</si>
  <si>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</si>
  <si>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</si>
  <si>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</si>
  <si>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</si>
  <si>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</si>
  <si>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</si>
  <si>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</si>
  <si>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</si>
  <si>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</si>
  <si>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</si>
  <si>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</si>
  <si>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</si>
  <si>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</si>
  <si>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</si>
  <si>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</si>
  <si>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</si>
  <si>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</si>
  <si>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</si>
  <si>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</si>
  <si>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</si>
  <si>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</si>
  <si>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</si>
  <si>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</si>
  <si>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</si>
  <si>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</si>
  <si>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</si>
  <si>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</si>
  <si>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</si>
  <si>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</si>
  <si>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</si>
  <si>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</si>
  <si>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</si>
  <si>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</si>
  <si>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</si>
  <si>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</si>
  <si>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</si>
  <si>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</si>
  <si>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</si>
  <si>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</si>
  <si>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</si>
  <si>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</si>
  <si>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</si>
  <si>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</si>
  <si>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</si>
  <si>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</si>
  <si>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</si>
  <si>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</si>
  <si>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</si>
  <si>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</si>
  <si>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</si>
  <si>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</si>
  <si>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</si>
  <si>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</si>
  <si>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</si>
  <si>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</si>
  <si>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</si>
  <si>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</si>
  <si>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</si>
  <si>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</si>
  <si>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</si>
  <si>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</si>
  <si>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</si>
  <si>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</si>
  <si>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</si>
  <si>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</si>
  <si>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</si>
  <si>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</si>
  <si>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</si>
  <si>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</si>
  <si>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</si>
  <si>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</si>
  <si>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</si>
  <si>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</si>
  <si>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</si>
  <si>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</si>
  <si>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</si>
  <si>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</si>
  <si>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</si>
  <si>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</si>
  <si>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</si>
  <si>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</si>
  <si>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</si>
  <si>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</si>
  <si>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</si>
  <si>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</si>
  <si>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</si>
  <si>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</si>
  <si>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</si>
  <si>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</si>
  <si>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</si>
  <si>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</si>
  <si>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</si>
  <si>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</si>
  <si>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</si>
  <si>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</si>
  <si>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</si>
  <si>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</si>
  <si>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</si>
  <si>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</si>
  <si>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</si>
  <si>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</si>
  <si>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</si>
  <si>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</si>
  <si>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</si>
  <si>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</si>
  <si>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</si>
  <si>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</si>
  <si>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</si>
  <si>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</si>
  <si>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</si>
  <si>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</si>
  <si>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</si>
  <si>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</si>
  <si>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</si>
  <si>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</si>
  <si>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</si>
  <si>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</si>
  <si>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</si>
  <si>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</si>
  <si>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</si>
  <si>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</si>
  <si>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</si>
  <si>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</si>
  <si>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</si>
  <si>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</si>
  <si>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</si>
  <si>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</si>
  <si>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</si>
  <si>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</si>
  <si>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</si>
  <si>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</si>
  <si>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</si>
  <si>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</si>
  <si>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</si>
  <si>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</si>
  <si>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</si>
  <si>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</si>
  <si>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</si>
  <si>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</si>
  <si>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</si>
  <si>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</si>
  <si>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</si>
  <si>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</si>
  <si>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</si>
  <si>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</si>
  <si>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</si>
  <si>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</si>
  <si>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</si>
  <si>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</si>
  <si>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</si>
  <si>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</si>
  <si>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</si>
  <si>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</si>
  <si>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</si>
  <si>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</si>
  <si>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</si>
  <si>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</si>
  <si>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</si>
  <si>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</si>
  <si>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</si>
  <si>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</si>
  <si>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</si>
  <si>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</si>
  <si>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</si>
  <si>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</si>
  <si>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</si>
  <si>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</si>
  <si>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</si>
  <si>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</si>
  <si>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</si>
  <si>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</si>
  <si>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</si>
  <si>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</si>
  <si>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</si>
  <si>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</si>
  <si>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</si>
  <si>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</si>
  <si>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</si>
  <si>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</si>
  <si>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</si>
  <si>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</si>
  <si>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</si>
  <si>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</si>
  <si>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</si>
  <si>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</si>
  <si>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</si>
  <si>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</si>
  <si>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</si>
  <si>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</si>
  <si>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</si>
  <si>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</si>
  <si>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</si>
  <si>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</si>
  <si>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</si>
  <si>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</si>
  <si>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</si>
  <si>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</si>
  <si>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</si>
  <si>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</si>
  <si>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</si>
  <si>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</si>
  <si>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</si>
  <si>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</si>
  <si>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</si>
  <si>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</si>
  <si>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</si>
  <si>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</si>
  <si>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</si>
  <si>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</si>
  <si>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</si>
  <si>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</si>
  <si>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</si>
  <si>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</si>
  <si>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</si>
  <si>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</si>
  <si>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</si>
  <si>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</si>
  <si>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</si>
  <si>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</si>
  <si>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</si>
  <si>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</si>
  <si>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</si>
  <si>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</si>
  <si>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</si>
  <si>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</si>
  <si>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</si>
  <si>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</si>
  <si>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</si>
  <si>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</si>
  <si>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</si>
  <si>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</si>
  <si>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</si>
  <si>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</si>
  <si>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</si>
  <si>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</si>
  <si>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</si>
  <si>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</si>
  <si>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</si>
  <si>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</si>
  <si>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</si>
  <si>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</si>
  <si>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</si>
  <si>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</si>
  <si>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</si>
  <si>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</si>
  <si>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</si>
  <si>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</si>
  <si>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</si>
  <si>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</si>
  <si>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</si>
  <si>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</si>
  <si>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</si>
  <si>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</si>
  <si>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</si>
  <si>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</si>
  <si>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</si>
  <si>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</si>
  <si>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</si>
  <si>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</si>
  <si>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</si>
  <si>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</si>
  <si>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</si>
  <si>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</si>
  <si>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</si>
  <si>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</si>
  <si>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</si>
  <si>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</si>
  <si>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</si>
  <si>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</si>
  <si>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</si>
  <si>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</si>
  <si>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</si>
  <si>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</si>
  <si>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</si>
  <si>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</si>
  <si>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</si>
  <si>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</si>
  <si>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</si>
  <si>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</si>
  <si>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</si>
  <si>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</si>
  <si>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</si>
  <si>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</si>
  <si>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</si>
  <si>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</si>
  <si>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</si>
  <si>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</si>
  <si>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</si>
  <si>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</si>
  <si>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</si>
  <si>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</si>
  <si>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</si>
  <si>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</si>
  <si>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</si>
  <si>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</si>
  <si>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</si>
  <si>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</si>
  <si>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</si>
  <si>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</si>
  <si>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</si>
  <si>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</si>
  <si>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</si>
  <si>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</si>
  <si>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</si>
  <si>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</si>
  <si>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</si>
  <si>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</si>
  <si>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</si>
  <si>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</si>
  <si>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</si>
  <si>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</si>
  <si>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</si>
  <si>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</si>
  <si>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</si>
  <si>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</si>
  <si>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</si>
  <si>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</si>
  <si>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</si>
  <si>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</si>
  <si>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</si>
  <si>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</si>
  <si>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</si>
  <si>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</si>
  <si>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</si>
  <si>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</si>
  <si>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</si>
  <si>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</si>
  <si>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</si>
  <si>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</si>
  <si>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</si>
  <si>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</si>
  <si>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</si>
  <si>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</si>
  <si>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</si>
  <si>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</si>
  <si>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</si>
  <si>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</si>
  <si>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</si>
  <si>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</si>
  <si>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</si>
  <si>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</si>
  <si>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</si>
  <si>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</si>
  <si>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</si>
  <si>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</si>
  <si>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</si>
  <si>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</si>
  <si>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</si>
  <si>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</si>
  <si>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</si>
  <si>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</si>
  <si>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</si>
  <si>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</si>
  <si>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</si>
  <si>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</si>
  <si>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</si>
  <si>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</si>
  <si>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</si>
  <si>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</si>
  <si>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</si>
  <si>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</si>
  <si>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</si>
  <si>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</si>
  <si>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</si>
  <si>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</si>
  <si>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</si>
  <si>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</si>
  <si>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</si>
  <si>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</si>
  <si>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</si>
  <si>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</si>
  <si>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</si>
  <si>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</si>
  <si>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</si>
  <si>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</si>
  <si>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</si>
  <si>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</si>
  <si>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</si>
  <si>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</si>
  <si>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</si>
  <si>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</si>
  <si>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</si>
  <si>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</si>
  <si>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</si>
  <si>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</si>
  <si>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</si>
  <si>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</si>
  <si>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</si>
  <si>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</si>
  <si>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</si>
  <si>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</si>
  <si>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</si>
  <si>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</si>
  <si>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</si>
  <si>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</si>
  <si>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</si>
  <si>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</si>
  <si>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</si>
  <si>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</si>
  <si>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</si>
  <si>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</si>
  <si>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</si>
  <si>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</si>
  <si>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</si>
  <si>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</si>
  <si>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</si>
  <si>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</si>
  <si>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</si>
  <si>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</si>
  <si>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</si>
  <si>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</si>
  <si>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</si>
  <si>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</si>
  <si>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</si>
  <si>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</si>
  <si>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</si>
  <si>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</si>
  <si>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</si>
  <si>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</si>
  <si>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</si>
  <si>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</si>
  <si>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</si>
  <si>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</si>
  <si>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</si>
  <si>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</si>
  <si>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</si>
  <si>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</si>
  <si>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</si>
  <si>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</si>
  <si>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</si>
  <si>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</si>
  <si>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</si>
  <si>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</si>
  <si>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</si>
  <si>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</si>
  <si>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</si>
  <si>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</si>
  <si>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</si>
  <si>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</si>
  <si>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</si>
  <si>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</si>
  <si>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</si>
  <si>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</si>
  <si>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</si>
  <si>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</si>
  <si>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</si>
  <si>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</si>
  <si>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</si>
  <si>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</si>
  <si>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</si>
  <si>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</si>
  <si>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</si>
  <si>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</si>
  <si>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</si>
  <si>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</si>
  <si>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</si>
  <si>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</si>
  <si>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</si>
  <si>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</si>
  <si>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</si>
  <si>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</si>
  <si>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</si>
  <si>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</si>
  <si>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</si>
  <si>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</si>
  <si>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</si>
  <si>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</si>
  <si>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</si>
  <si>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</si>
  <si>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</si>
  <si>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</si>
  <si>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</si>
  <si>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</si>
  <si>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</si>
  <si>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</si>
  <si>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</si>
  <si>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</si>
  <si>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</si>
  <si>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</si>
  <si>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</si>
  <si>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</si>
  <si>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</si>
  <si>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</si>
  <si>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</si>
  <si>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</si>
  <si>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</si>
  <si>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</si>
  <si>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</si>
  <si>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</si>
  <si>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</si>
  <si>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</si>
  <si>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</si>
  <si>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</si>
  <si>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</si>
  <si>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</si>
  <si>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</si>
  <si>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</si>
  <si>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</si>
  <si>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</si>
  <si>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</si>
  <si>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</si>
  <si>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</si>
  <si>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</si>
  <si>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</si>
  <si>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</si>
  <si>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</si>
  <si>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</si>
  <si>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</si>
  <si>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</si>
  <si>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</si>
  <si>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</si>
  <si>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</si>
  <si>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</si>
  <si>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</si>
  <si>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</si>
  <si>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</si>
  <si>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</si>
  <si>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</si>
  <si>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</si>
  <si>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</si>
  <si>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</si>
  <si>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</si>
  <si>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</si>
  <si>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</si>
  <si>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</si>
  <si>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</si>
  <si>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</si>
  <si>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</si>
  <si>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</si>
  <si>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</si>
  <si>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</si>
  <si>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</si>
  <si>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</si>
  <si>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</si>
  <si>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</si>
  <si>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</si>
  <si>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</si>
  <si>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</si>
  <si>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</si>
  <si>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</si>
  <si>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</si>
  <si>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</si>
  <si>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</si>
  <si>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</si>
  <si>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</si>
  <si>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</si>
  <si>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</si>
  <si>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</si>
  <si>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</si>
  <si>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</si>
  <si>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</si>
  <si>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</si>
  <si>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</si>
  <si>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</si>
  <si>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</si>
  <si>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</si>
  <si>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</si>
  <si>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</si>
  <si>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</si>
  <si>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</si>
  <si>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</si>
  <si>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</si>
  <si>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</si>
  <si>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</si>
  <si>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</si>
  <si>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</si>
  <si>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</si>
  <si>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</si>
  <si>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</si>
  <si>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</si>
  <si>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</si>
  <si>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</si>
  <si>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</si>
  <si>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</si>
  <si>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</si>
  <si>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</si>
  <si>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</si>
  <si>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</si>
  <si>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</si>
  <si>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</si>
  <si>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</si>
  <si>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</si>
  <si>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</si>
  <si>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</si>
  <si>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</si>
  <si>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</si>
  <si>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</si>
  <si>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</si>
  <si>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</si>
  <si>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</si>
  <si>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</si>
  <si>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</si>
  <si>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</si>
  <si>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</si>
  <si>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</si>
  <si>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</si>
  <si>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</si>
  <si>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</si>
  <si>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</si>
  <si>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</si>
  <si>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</si>
  <si>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</si>
  <si>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</si>
  <si>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</si>
  <si>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</si>
  <si>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</si>
  <si>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</si>
  <si>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</si>
  <si>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</si>
  <si>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</si>
  <si>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</si>
  <si>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</si>
  <si>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</si>
  <si>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</si>
  <si>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</si>
  <si>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</si>
  <si>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</si>
  <si>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</si>
  <si>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</si>
  <si>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</si>
  <si>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</si>
  <si>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</si>
  <si>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</si>
  <si>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</si>
  <si>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</si>
  <si>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</si>
  <si>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</si>
  <si>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</si>
  <si>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</si>
  <si>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</si>
  <si>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</si>
  <si>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</si>
  <si>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</si>
  <si>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</si>
  <si>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</si>
  <si>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</si>
  <si>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</si>
  <si>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</si>
  <si>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</si>
  <si>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</si>
  <si>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</si>
  <si>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</si>
  <si>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</si>
  <si>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</si>
  <si>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</si>
  <si>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</si>
  <si>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</si>
  <si>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</si>
  <si>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</si>
  <si>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</si>
  <si>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</si>
  <si>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</si>
  <si>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</si>
  <si>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</si>
  <si>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</si>
  <si>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</si>
  <si>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</si>
  <si>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</si>
  <si>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</si>
  <si>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</si>
  <si>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</si>
  <si>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</si>
  <si>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</si>
  <si>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</si>
  <si>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</si>
  <si>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</si>
  <si>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</si>
  <si>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</si>
  <si>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</si>
  <si>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</si>
  <si>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</si>
  <si>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</si>
  <si>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</si>
  <si>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</si>
  <si>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</si>
  <si>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</si>
  <si>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</si>
  <si>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</si>
  <si>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</si>
  <si>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</si>
  <si>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</si>
  <si>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</si>
  <si>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</si>
  <si>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</si>
  <si>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</si>
  <si>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</si>
  <si>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</si>
  <si>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</si>
  <si>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</si>
  <si>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</si>
  <si>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</si>
  <si>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</si>
  <si>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</si>
  <si>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</si>
  <si>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</si>
  <si>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</si>
  <si>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</si>
  <si>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</si>
  <si>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</si>
  <si>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</si>
  <si>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</si>
  <si>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</si>
  <si>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</si>
  <si>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</si>
  <si>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</si>
  <si>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</si>
  <si>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</si>
  <si>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</si>
  <si>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</si>
  <si>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</si>
  <si>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</si>
  <si>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</si>
  <si>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</si>
  <si>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</si>
  <si>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</si>
  <si>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</si>
  <si>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</si>
  <si>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</si>
  <si>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</si>
  <si>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</si>
  <si>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</si>
  <si>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</si>
  <si>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</si>
  <si>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</si>
  <si>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</si>
  <si>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</si>
  <si>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</si>
  <si>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</si>
  <si>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</si>
  <si>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</si>
  <si>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</si>
  <si>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</si>
  <si>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</si>
  <si>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</si>
  <si>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</si>
  <si>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</si>
  <si>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</si>
  <si>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</si>
  <si>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</si>
  <si>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</si>
  <si>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</si>
  <si>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</si>
  <si>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</si>
  <si>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</si>
  <si>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</si>
  <si>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</si>
  <si>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</si>
  <si>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</si>
  <si>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</si>
  <si>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</si>
  <si>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</si>
  <si>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</si>
  <si>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</si>
  <si>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</si>
  <si>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</si>
  <si>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</si>
  <si>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</si>
  <si>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</si>
  <si>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</si>
  <si>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</si>
  <si>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</si>
  <si>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</si>
  <si>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</si>
  <si>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</si>
  <si>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</si>
  <si>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</si>
  <si>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</si>
  <si>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</si>
  <si>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</si>
  <si>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</si>
  <si>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</si>
  <si>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</si>
  <si>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</si>
  <si>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</si>
  <si>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</si>
  <si>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</si>
  <si>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</si>
  <si>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</si>
  <si>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</si>
  <si>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</si>
  <si>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</si>
  <si>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</si>
  <si>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</si>
  <si>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</si>
  <si>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</si>
  <si>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</si>
  <si>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</si>
  <si>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</si>
  <si>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</si>
  <si>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</si>
  <si>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</si>
  <si>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</si>
  <si>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</si>
  <si>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</si>
  <si>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</si>
  <si>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</si>
  <si>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</si>
  <si>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</si>
  <si>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</si>
  <si>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</si>
  <si>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</si>
  <si>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</si>
  <si>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</si>
  <si>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</si>
  <si>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</si>
  <si>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</si>
  <si>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</si>
  <si>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</si>
  <si>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</si>
  <si>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</si>
  <si>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</si>
  <si>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</si>
  <si>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</si>
  <si>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</si>
  <si>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</si>
  <si>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</si>
  <si>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</si>
  <si>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</si>
  <si>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</si>
  <si>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</si>
  <si>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</si>
  <si>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</si>
  <si>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</si>
  <si>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</si>
  <si>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</si>
  <si>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</si>
  <si>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</si>
  <si>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</si>
  <si>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</si>
  <si>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</si>
  <si>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</si>
  <si>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</si>
  <si>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</si>
  <si>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</si>
  <si>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</si>
  <si>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</si>
  <si>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</si>
  <si>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</si>
  <si>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</si>
  <si>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</si>
  <si>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</si>
  <si>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</si>
  <si>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</si>
  <si>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</si>
  <si>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</si>
  <si>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</si>
  <si>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</si>
  <si>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</si>
  <si>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</si>
  <si>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</si>
  <si>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</si>
  <si>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</si>
  <si>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</si>
  <si>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</si>
  <si>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</si>
  <si>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</si>
  <si>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</si>
  <si>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</si>
  <si>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</si>
  <si>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</si>
  <si>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</si>
  <si>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</si>
  <si>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</si>
  <si>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</si>
  <si>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</si>
  <si>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</si>
  <si>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</si>
  <si>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</si>
  <si>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</si>
  <si>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</si>
  <si>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</si>
  <si>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</si>
  <si>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</si>
  <si>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</si>
  <si>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</si>
  <si>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</si>
  <si>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</si>
  <si>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</si>
  <si>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</si>
  <si>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</si>
  <si>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</si>
  <si>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</si>
  <si>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</si>
  <si>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</si>
  <si>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</si>
  <si>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</si>
  <si>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</si>
  <si>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</si>
  <si>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</si>
  <si>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</si>
  <si>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</si>
  <si>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</si>
  <si>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</si>
  <si>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</si>
  <si>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</si>
  <si>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</si>
  <si>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</si>
  <si>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</si>
  <si>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</si>
  <si>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</si>
  <si>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</si>
  <si>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</si>
  <si>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</si>
  <si>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</si>
  <si>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</si>
  <si>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</si>
  <si>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</si>
  <si>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</si>
  <si>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</si>
  <si>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</si>
  <si>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</si>
  <si>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</si>
  <si>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</si>
  <si>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</si>
  <si>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</si>
  <si>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</si>
  <si>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</si>
  <si>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</si>
  <si>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</si>
  <si>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</si>
  <si>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</si>
  <si>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</si>
  <si>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</si>
  <si>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</si>
  <si>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</si>
  <si>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</si>
  <si>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</si>
  <si>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</si>
  <si>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</si>
  <si>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</si>
  <si>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</si>
  <si>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</si>
  <si>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</si>
  <si>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</si>
  <si>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</si>
  <si>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</si>
  <si>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</si>
  <si>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</si>
  <si>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</si>
  <si>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</si>
  <si>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</si>
  <si>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</si>
  <si>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</si>
  <si>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</si>
  <si>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</si>
  <si>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</si>
  <si>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</si>
  <si>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</si>
  <si>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</si>
  <si>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</si>
  <si>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</si>
  <si>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</si>
  <si>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</si>
  <si>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</si>
  <si>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</si>
  <si>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</si>
  <si>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</si>
  <si>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</si>
  <si>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</si>
  <si>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</si>
  <si>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</si>
  <si>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</si>
  <si>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</si>
  <si>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</si>
  <si>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</si>
  <si>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</si>
  <si>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</si>
  <si>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</si>
  <si>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</si>
  <si>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</si>
  <si>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</si>
  <si>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</si>
  <si>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</si>
  <si>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</si>
  <si>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</si>
  <si>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</si>
  <si>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</si>
  <si>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</si>
  <si>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</si>
  <si>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</si>
  <si>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</si>
  <si>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</si>
  <si>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</si>
  <si>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</si>
  <si>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</si>
  <si>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</si>
  <si>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</si>
  <si>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</si>
  <si>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</si>
  <si>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</si>
  <si>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</si>
  <si>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</si>
  <si>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</si>
  <si>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</si>
  <si>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</si>
  <si>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</si>
  <si>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</si>
  <si>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</si>
  <si>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</si>
  <si>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</si>
  <si>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</si>
  <si>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</si>
  <si>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</si>
  <si>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</si>
  <si>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</si>
  <si>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</si>
  <si>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</si>
  <si>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</si>
  <si>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</si>
  <si>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</si>
  <si>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</si>
  <si>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</si>
  <si>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</si>
  <si>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</si>
  <si>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</si>
  <si>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</si>
  <si>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</si>
  <si>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</si>
  <si>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</si>
  <si>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</si>
  <si>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</si>
  <si>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</si>
  <si>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</si>
  <si>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</si>
  <si>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</si>
  <si>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</si>
  <si>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</si>
  <si>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</si>
  <si>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</si>
  <si>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</si>
  <si>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</si>
  <si>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</si>
  <si>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</si>
  <si>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</si>
  <si>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</si>
  <si>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</si>
  <si>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</si>
  <si>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</si>
  <si>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</si>
  <si>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</si>
  <si>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</si>
  <si>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</si>
  <si>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</si>
  <si>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</si>
  <si>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</si>
  <si>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</si>
  <si>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</si>
  <si>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</si>
  <si>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</si>
  <si>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</si>
  <si>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</si>
  <si>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</si>
  <si>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</si>
  <si>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</si>
  <si>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</si>
  <si>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</si>
  <si>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</si>
  <si>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</si>
  <si>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</si>
  <si>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</si>
  <si>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</si>
  <si>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</si>
  <si>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</si>
  <si>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</si>
  <si>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</si>
  <si>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</si>
  <si>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</si>
  <si>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</si>
  <si>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</si>
  <si>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</si>
  <si>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</si>
  <si>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</si>
  <si>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</si>
  <si>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</si>
  <si>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</si>
  <si>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</si>
  <si>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</si>
  <si>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</si>
  <si>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</si>
  <si>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</si>
  <si>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</si>
  <si>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</si>
  <si>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</si>
  <si>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</si>
  <si>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</si>
  <si>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</si>
  <si>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</si>
  <si>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</si>
  <si>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</si>
  <si>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</si>
  <si>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</si>
  <si>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</si>
  <si>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</si>
  <si>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</si>
  <si>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</si>
  <si>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</si>
  <si>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</si>
  <si>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</si>
  <si>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</si>
  <si>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</si>
  <si>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</si>
  <si>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</si>
  <si>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</si>
  <si>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</si>
  <si>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</si>
  <si>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</si>
  <si>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</si>
  <si>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</si>
  <si>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</si>
  <si>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</si>
  <si>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</si>
  <si>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</si>
  <si>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</si>
  <si>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</si>
  <si>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</si>
  <si>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</si>
  <si>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</si>
  <si>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</si>
  <si>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</si>
  <si>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</si>
  <si>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</si>
  <si>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</si>
  <si>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</si>
  <si>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</si>
  <si>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</si>
  <si>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</si>
  <si>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</si>
  <si>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</si>
  <si>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</si>
  <si>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</si>
  <si>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</si>
  <si>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</si>
  <si>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</si>
  <si>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</si>
  <si>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</si>
  <si>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</si>
  <si>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</si>
  <si>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</si>
  <si>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</si>
  <si>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</si>
  <si>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</si>
  <si>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</si>
  <si>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</si>
  <si>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</si>
  <si>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</si>
  <si>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</si>
  <si>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</si>
  <si>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</si>
  <si>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</si>
  <si>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</si>
  <si>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</si>
  <si>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</si>
  <si>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</si>
  <si>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</si>
  <si>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</si>
  <si>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</si>
  <si>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</si>
  <si>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</si>
  <si>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</si>
  <si>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</si>
  <si>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</si>
  <si>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</si>
  <si>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</si>
  <si>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</si>
  <si>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</si>
  <si>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</si>
  <si>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</si>
  <si>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</si>
  <si>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</si>
  <si>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</si>
  <si>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</si>
  <si>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</si>
  <si>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</si>
  <si>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</si>
  <si>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</si>
  <si>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</si>
  <si>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</si>
  <si>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</si>
  <si>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</si>
  <si>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</si>
  <si>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</si>
  <si>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</si>
  <si>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</si>
  <si>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</si>
  <si>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</si>
  <si>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</si>
  <si>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</si>
  <si>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</si>
  <si>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</si>
  <si>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</si>
  <si>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</si>
  <si>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</si>
  <si>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</si>
  <si>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</si>
  <si>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</si>
  <si>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</si>
  <si>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</si>
  <si>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</si>
  <si>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</si>
  <si>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</si>
  <si>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</si>
  <si>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</si>
  <si>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</si>
  <si>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</si>
  <si>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</si>
  <si>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</si>
  <si>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</si>
  <si>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</si>
  <si>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</si>
  <si>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</si>
  <si>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</si>
  <si>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</si>
  <si>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</si>
  <si>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</si>
  <si>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</si>
  <si>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</si>
  <si>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</si>
  <si>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</si>
  <si>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</si>
  <si>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</si>
  <si>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</si>
  <si>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</si>
  <si>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</si>
  <si>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</si>
  <si>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</si>
  <si>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</si>
  <si>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</si>
  <si>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</si>
  <si>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</si>
  <si>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</si>
  <si>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</si>
  <si>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</si>
  <si>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</si>
  <si>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</si>
  <si>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</si>
  <si>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</si>
  <si>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</si>
  <si>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</si>
  <si>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</si>
  <si>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</si>
  <si>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</si>
  <si>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</si>
  <si>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</si>
  <si>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</si>
  <si>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</si>
  <si>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</si>
  <si>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</si>
  <si>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</si>
  <si>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</si>
  <si>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</si>
  <si>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</si>
  <si>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</si>
  <si>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</si>
  <si>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</si>
  <si>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</si>
  <si>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</si>
  <si>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</si>
  <si>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</si>
  <si>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</si>
  <si>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</si>
  <si>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</si>
  <si>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</si>
  <si>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</si>
  <si>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</si>
  <si>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</si>
  <si>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</si>
  <si>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</si>
  <si>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</si>
  <si>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</si>
  <si>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</si>
  <si>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</si>
  <si>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</si>
  <si>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</si>
  <si>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</si>
  <si>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</si>
  <si>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</si>
  <si>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</si>
  <si>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</si>
  <si>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</si>
  <si>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</si>
  <si>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</si>
  <si>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</si>
  <si>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</si>
  <si>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</si>
  <si>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</si>
  <si>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</si>
  <si>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</si>
  <si>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</si>
  <si>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</si>
  <si>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</si>
  <si>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</si>
  <si>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</si>
  <si>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</si>
  <si>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</si>
  <si>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</si>
  <si>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</si>
  <si>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</si>
  <si>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</si>
  <si>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</si>
  <si>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</si>
  <si>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</si>
  <si>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</si>
  <si>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</si>
  <si>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</si>
  <si>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</si>
  <si>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</si>
  <si>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</si>
  <si>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</si>
  <si>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</si>
  <si>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</si>
  <si>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</si>
  <si>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</si>
  <si>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</si>
  <si>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</si>
  <si>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</si>
  <si>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</si>
  <si>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</si>
  <si>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</si>
  <si>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</si>
  <si>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</si>
  <si>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</si>
  <si>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</si>
  <si>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</si>
  <si>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</si>
  <si>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</si>
  <si>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</si>
  <si>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</si>
  <si>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</si>
  <si>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</si>
  <si>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</si>
  <si>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</si>
  <si>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</si>
  <si>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</si>
  <si>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</si>
  <si>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</si>
  <si>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</si>
  <si>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</si>
  <si>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</si>
  <si>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</si>
  <si>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</si>
  <si>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</si>
  <si>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</si>
  <si>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</si>
  <si>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</si>
  <si>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</si>
  <si>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</si>
  <si>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</si>
  <si>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</si>
  <si>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</si>
  <si>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</si>
  <si>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</si>
  <si>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</si>
  <si>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</si>
  <si>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</si>
  <si>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</si>
  <si>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</si>
  <si>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</si>
  <si>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</si>
  <si>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</si>
  <si>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</si>
  <si>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</si>
  <si>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</si>
  <si>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</si>
  <si>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</si>
  <si>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</si>
  <si>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</si>
  <si>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</si>
  <si>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</si>
  <si>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</si>
  <si>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</si>
  <si>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</si>
  <si>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</si>
  <si>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</si>
  <si>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</si>
  <si>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</si>
  <si>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</si>
  <si>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</si>
  <si>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</si>
  <si>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</si>
  <si>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</si>
  <si>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</si>
  <si>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</si>
  <si>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</si>
  <si>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</si>
  <si>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</si>
  <si>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</si>
  <si>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</si>
  <si>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</si>
  <si>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</si>
  <si>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</si>
  <si>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</si>
  <si>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</si>
  <si>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</si>
  <si>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</si>
  <si>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</si>
  <si>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</si>
  <si>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</si>
  <si>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</si>
  <si>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</si>
  <si>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</si>
  <si>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</si>
  <si>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</si>
  <si>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</si>
  <si>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</si>
  <si>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</si>
  <si>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</si>
  <si>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</si>
  <si>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</si>
  <si>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</si>
  <si>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</si>
  <si>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</si>
  <si>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</si>
  <si>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</si>
  <si>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</si>
  <si>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</si>
  <si>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</si>
  <si>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</si>
  <si>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</si>
  <si>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</si>
  <si>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</si>
  <si>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</si>
  <si>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</si>
  <si>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</si>
  <si>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</si>
  <si>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</si>
  <si>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</si>
  <si>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</si>
  <si>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</si>
  <si>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</si>
  <si>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</si>
  <si>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</si>
  <si>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</si>
  <si>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</si>
  <si>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</si>
  <si>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</si>
  <si>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</si>
  <si>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</si>
  <si>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</si>
  <si>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</si>
  <si>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</si>
  <si>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</si>
  <si>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</si>
  <si>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</si>
  <si>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</si>
  <si>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</si>
  <si>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</si>
  <si>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</si>
  <si>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</si>
  <si>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</si>
  <si>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</si>
  <si>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</si>
  <si>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</si>
  <si>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</si>
  <si>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</si>
  <si>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</si>
  <si>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</si>
  <si>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</si>
  <si>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</si>
  <si>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</si>
  <si>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</si>
  <si>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</si>
  <si>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</si>
  <si>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</si>
  <si>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</si>
  <si>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</si>
  <si>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</si>
  <si>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</si>
  <si>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</si>
  <si>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</si>
  <si>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</si>
  <si>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</si>
  <si>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</si>
  <si>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</si>
  <si>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</si>
  <si>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</si>
  <si>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</si>
  <si>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</si>
  <si>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</si>
  <si>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</si>
  <si>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</si>
  <si>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</si>
  <si>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</si>
  <si>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</si>
  <si>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</si>
  <si>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</si>
  <si>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</si>
  <si>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</si>
  <si>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</si>
  <si>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</si>
  <si>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</si>
  <si>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</si>
  <si>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</si>
  <si>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</si>
  <si>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</si>
  <si>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</si>
  <si>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</si>
  <si>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</si>
  <si>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</si>
  <si>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</si>
  <si>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</si>
  <si>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</si>
  <si>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</si>
  <si>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</si>
  <si>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</si>
  <si>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</si>
  <si>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</si>
  <si>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</si>
  <si>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</si>
  <si>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</si>
  <si>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</si>
  <si>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</si>
  <si>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</si>
  <si>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</si>
  <si>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</si>
  <si>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</si>
  <si>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</si>
  <si>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</si>
  <si>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</si>
  <si>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</si>
  <si>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</si>
  <si>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</si>
  <si>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</si>
  <si>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</si>
  <si>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</si>
  <si>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</si>
  <si>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</si>
  <si>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</si>
  <si>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</si>
  <si>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</si>
  <si>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</si>
  <si>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</si>
  <si>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</si>
  <si>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</si>
  <si>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</si>
  <si>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</si>
  <si>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</si>
  <si>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</si>
  <si>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</si>
  <si>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</si>
  <si>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</si>
  <si>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</si>
  <si>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</si>
  <si>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</si>
  <si>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</si>
  <si>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</si>
  <si>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</si>
  <si>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</si>
  <si>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</si>
  <si>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</si>
  <si>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</si>
  <si>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</si>
  <si>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</si>
  <si>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</si>
  <si>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</si>
  <si>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</si>
  <si>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</si>
  <si>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</si>
  <si>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</si>
  <si>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</si>
  <si>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</si>
  <si>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</si>
  <si>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</si>
  <si>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</si>
  <si>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</si>
  <si>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</si>
  <si>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</si>
  <si>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</si>
  <si>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</si>
  <si>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</si>
  <si>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</si>
  <si>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</si>
  <si>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</si>
  <si>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</si>
  <si>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</si>
  <si>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</si>
  <si>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</si>
  <si>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</si>
  <si>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</si>
  <si>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</si>
  <si>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</si>
  <si>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</si>
  <si>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</si>
  <si>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</si>
  <si>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</si>
  <si>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</si>
  <si>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</si>
  <si>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</si>
  <si>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</si>
  <si>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</si>
  <si>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</si>
  <si>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</si>
  <si>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</si>
  <si>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</si>
  <si>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</si>
  <si>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</si>
  <si>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</si>
  <si>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</si>
  <si>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</si>
  <si>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</si>
  <si>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</si>
  <si>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</si>
  <si>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</si>
  <si>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</si>
  <si>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</si>
  <si>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</si>
  <si>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</si>
  <si>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</si>
  <si>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</si>
  <si>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</si>
  <si>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</si>
  <si>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</si>
  <si>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</si>
  <si>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</si>
  <si>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</si>
  <si>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</si>
  <si>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</si>
  <si>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</si>
  <si>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</si>
  <si>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</si>
  <si>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</si>
  <si>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</si>
  <si>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</si>
  <si>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</si>
  <si>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</si>
  <si>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</si>
  <si>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</si>
  <si>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</si>
  <si>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</si>
  <si>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</si>
  <si>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</si>
  <si>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</si>
  <si>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</si>
  <si>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</si>
  <si>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</si>
  <si>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</si>
  <si>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</si>
  <si>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</si>
  <si>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</si>
  <si>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</si>
  <si>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</si>
  <si>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</si>
  <si>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</si>
  <si>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</si>
  <si>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</si>
  <si>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</si>
  <si>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</si>
  <si>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</si>
  <si>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</si>
  <si>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</si>
  <si>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</si>
  <si>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</si>
  <si>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</si>
  <si>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</si>
  <si>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</si>
  <si>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</si>
  <si>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</si>
  <si>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</si>
  <si>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</si>
  <si>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</si>
  <si>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</si>
  <si>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</si>
  <si>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</si>
  <si>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</si>
  <si>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</si>
  <si>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</si>
  <si>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</si>
  <si>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</si>
  <si>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</si>
  <si>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</si>
  <si>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</si>
  <si>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</si>
  <si>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</si>
  <si>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</si>
  <si>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</si>
  <si>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</si>
  <si>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</si>
  <si>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</si>
  <si>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</si>
  <si>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</si>
  <si>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</si>
  <si>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</si>
  <si>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</si>
  <si>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</si>
  <si>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</si>
  <si>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</si>
  <si>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</si>
  <si>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</si>
  <si>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</si>
  <si>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</si>
  <si>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</si>
  <si>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</si>
  <si>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</si>
  <si>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</si>
  <si>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</si>
  <si>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</si>
  <si>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</si>
  <si>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</si>
  <si>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</si>
  <si>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</si>
  <si>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</si>
  <si>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</si>
  <si>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</si>
  <si>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</si>
  <si>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</si>
  <si>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</si>
  <si>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</si>
  <si>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</si>
  <si>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</si>
  <si>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</si>
  <si>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</si>
  <si>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</si>
  <si>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</si>
  <si>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</si>
  <si>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</si>
  <si>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</si>
  <si>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</si>
  <si>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</si>
  <si>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</si>
  <si>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</si>
  <si>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</si>
  <si>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</si>
  <si>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</si>
  <si>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</si>
  <si>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</si>
  <si>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</si>
  <si>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</si>
  <si>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</si>
  <si>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</si>
  <si>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</si>
  <si>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</si>
  <si>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</si>
  <si>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</si>
  <si>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</si>
  <si>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</si>
  <si>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</si>
  <si>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</si>
  <si>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</si>
  <si>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</si>
  <si>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</si>
  <si>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</si>
  <si>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</si>
  <si>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</si>
  <si>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</si>
  <si>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</si>
  <si>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</si>
  <si>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</si>
  <si>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</si>
  <si>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</si>
  <si>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</si>
  <si>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</si>
  <si>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</si>
  <si>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</si>
  <si>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</si>
  <si>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</si>
  <si>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</si>
  <si>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</si>
  <si>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</si>
  <si>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</si>
  <si>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</si>
  <si>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</si>
  <si>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</si>
  <si>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</si>
  <si>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</si>
  <si>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</si>
  <si>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</si>
  <si>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</si>
  <si>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</si>
  <si>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</si>
  <si>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</si>
  <si>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</si>
  <si>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</si>
  <si>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</si>
  <si>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</si>
  <si>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</si>
  <si>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</si>
  <si>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</si>
  <si>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</si>
  <si>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</si>
  <si>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</si>
  <si>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</si>
  <si>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</si>
  <si>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</si>
  <si>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</si>
  <si>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</si>
  <si>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</si>
  <si>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</si>
  <si>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</si>
  <si>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</si>
  <si>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</si>
  <si>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</si>
  <si>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</si>
  <si>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</si>
  <si>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</si>
  <si>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</si>
  <si>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</si>
  <si>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</si>
  <si>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</si>
  <si>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</si>
  <si>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</si>
  <si>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</si>
  <si>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</si>
  <si>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</si>
  <si>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</si>
  <si>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</si>
  <si>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</si>
  <si>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</si>
  <si>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</si>
  <si>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</si>
  <si>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</si>
  <si>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</si>
  <si>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</si>
  <si>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</si>
  <si>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</si>
  <si>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</si>
  <si>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</si>
  <si>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</si>
  <si>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</si>
  <si>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</si>
  <si>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</si>
  <si>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</si>
  <si>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</si>
  <si>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</si>
  <si>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</si>
  <si>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</si>
  <si>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</si>
  <si>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</si>
  <si>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</si>
  <si>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</si>
  <si>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</si>
  <si>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</si>
  <si>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</si>
  <si>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</si>
  <si>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</si>
  <si>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</si>
  <si>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</si>
  <si>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</si>
  <si>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</si>
  <si>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</si>
  <si>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</si>
  <si>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</si>
  <si>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</si>
  <si>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</si>
  <si>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</si>
  <si>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</si>
  <si>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</si>
  <si>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</si>
  <si>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</si>
  <si>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</si>
  <si>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</si>
  <si>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</si>
  <si>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</si>
  <si>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</si>
  <si>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</si>
  <si>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</si>
  <si>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</si>
  <si>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</si>
  <si>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</si>
  <si>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</si>
  <si>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</si>
  <si>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</si>
  <si>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</si>
  <si>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</si>
  <si>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</si>
  <si>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</si>
  <si>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</si>
  <si>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</si>
  <si>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</si>
  <si>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</si>
  <si>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</si>
  <si>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</si>
  <si>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</si>
  <si>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</si>
  <si>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</si>
  <si>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</si>
  <si>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</si>
  <si>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</si>
  <si>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</si>
  <si>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</si>
  <si>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</si>
  <si>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</si>
  <si>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</si>
  <si>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</si>
  <si>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</si>
  <si>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</si>
  <si>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</si>
  <si>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</si>
  <si>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</si>
  <si>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</si>
  <si>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</si>
  <si>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</si>
  <si>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</si>
  <si>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</si>
  <si>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</si>
  <si>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</si>
  <si>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</si>
  <si>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</si>
  <si>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</si>
  <si>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</si>
  <si>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</si>
  <si>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</si>
  <si>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</si>
  <si>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</si>
  <si>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</si>
  <si>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</si>
  <si>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</si>
  <si>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</si>
  <si>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</si>
  <si>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</si>
  <si>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</si>
  <si>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</si>
  <si>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</si>
  <si>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</si>
  <si>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</si>
  <si>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</si>
  <si>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</si>
  <si>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</si>
  <si>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</si>
  <si>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</si>
  <si>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</si>
  <si>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</si>
  <si>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</si>
  <si>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</si>
  <si>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</si>
  <si>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</si>
  <si>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</si>
  <si>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</si>
  <si>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</si>
  <si>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</si>
  <si>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</si>
  <si>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</si>
  <si>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</si>
  <si>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</si>
  <si>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</si>
  <si>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</si>
  <si>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</si>
  <si>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</si>
  <si>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</si>
  <si>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</si>
  <si>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</si>
  <si>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</si>
  <si>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</si>
  <si>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</si>
  <si>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</si>
  <si>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</si>
  <si>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</si>
  <si>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</si>
  <si>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</si>
  <si>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</si>
  <si>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</si>
  <si>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</si>
  <si>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</si>
  <si>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</si>
  <si>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</si>
  <si>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</si>
  <si>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</si>
  <si>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</si>
  <si>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</si>
  <si>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</si>
  <si>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</si>
  <si>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</si>
  <si>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</si>
  <si>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</si>
  <si>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</si>
  <si>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</si>
  <si>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</si>
  <si>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</si>
  <si>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</si>
  <si>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</si>
  <si>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</si>
  <si>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</si>
  <si>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</si>
  <si>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</si>
  <si>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</si>
  <si>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</si>
  <si>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</si>
  <si>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</si>
  <si>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</si>
  <si>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</si>
  <si>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</si>
  <si>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</si>
  <si>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</si>
  <si>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</si>
  <si>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</si>
  <si>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</si>
  <si>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</si>
  <si>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</si>
  <si>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</si>
  <si>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</si>
  <si>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</si>
  <si>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</si>
  <si>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</si>
  <si>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</si>
  <si>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</si>
  <si>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</si>
  <si>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</si>
  <si>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</si>
  <si>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</si>
  <si>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</si>
  <si>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</si>
  <si>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</si>
  <si>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</si>
  <si>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</si>
  <si>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</si>
  <si>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</si>
  <si>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</si>
  <si>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</si>
  <si>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</si>
  <si>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</si>
  <si>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</si>
  <si>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</si>
  <si>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</si>
  <si>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</si>
  <si>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</si>
  <si>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</si>
  <si>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</si>
  <si>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</si>
  <si>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</si>
  <si>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</si>
  <si>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</si>
  <si>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</si>
  <si>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</si>
  <si>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</si>
  <si>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</si>
  <si>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</si>
  <si>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</si>
  <si>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</si>
  <si>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</si>
  <si>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</si>
  <si>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</si>
  <si>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</si>
  <si>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</si>
  <si>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</si>
  <si>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</si>
  <si>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</si>
  <si>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</si>
  <si>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</si>
  <si>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</si>
  <si>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</si>
  <si>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</si>
  <si>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</si>
  <si>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</si>
  <si>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</si>
  <si>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</si>
  <si>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</si>
  <si>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</si>
  <si>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</si>
  <si>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</si>
  <si>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</si>
  <si>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</si>
  <si>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</si>
  <si>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</si>
  <si>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</si>
  <si>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</si>
  <si>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</si>
  <si>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</si>
  <si>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</si>
  <si>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</si>
  <si>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</si>
  <si>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</si>
  <si>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</si>
  <si>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</si>
  <si>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</si>
  <si>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</si>
  <si>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</si>
  <si>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</si>
  <si>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</si>
  <si>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</si>
  <si>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</si>
  <si>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</si>
  <si>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</si>
  <si>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</si>
  <si>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</si>
  <si>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</si>
  <si>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</si>
  <si>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</si>
  <si>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</si>
  <si>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</si>
  <si>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</si>
  <si>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</si>
  <si>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</si>
  <si>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</si>
  <si>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</si>
  <si>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</si>
  <si>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</si>
  <si>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</si>
  <si>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</si>
  <si>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</si>
  <si>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</si>
  <si>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</si>
  <si>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</si>
  <si>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</si>
  <si>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</si>
  <si>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</si>
  <si>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</si>
  <si>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</si>
  <si>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</si>
  <si>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</si>
  <si>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</si>
  <si>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</si>
  <si>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</si>
  <si>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</si>
  <si>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</si>
  <si>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</si>
  <si>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</si>
  <si>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</si>
  <si>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</si>
  <si>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</si>
  <si>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</si>
  <si>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</si>
  <si>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</si>
  <si>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</si>
  <si>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</si>
  <si>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</si>
  <si>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</si>
  <si>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</si>
  <si>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</si>
  <si>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</si>
  <si>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</si>
  <si>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</si>
  <si>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</si>
  <si>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</si>
  <si>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</si>
  <si>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</si>
  <si>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</si>
  <si>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</si>
  <si>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</si>
  <si>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</si>
  <si>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</si>
  <si>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</si>
  <si>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</si>
  <si>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</si>
  <si>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</si>
  <si>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</si>
  <si>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</si>
  <si>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</si>
  <si>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</si>
  <si>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</si>
  <si>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</si>
  <si>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</si>
  <si>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</si>
  <si>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</si>
  <si>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</si>
  <si>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</si>
  <si>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</si>
  <si>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</si>
  <si>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</si>
  <si>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</si>
  <si>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</si>
  <si>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</si>
  <si>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</si>
  <si>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</si>
  <si>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</si>
  <si>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</si>
  <si>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</si>
  <si>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</si>
  <si>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</si>
  <si>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</si>
  <si>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</si>
  <si>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</si>
  <si>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</si>
  <si>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</si>
  <si>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</si>
  <si>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</si>
  <si>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</si>
  <si>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</si>
  <si>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</si>
  <si>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</si>
  <si>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</si>
  <si>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</si>
  <si>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</si>
  <si>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</si>
  <si>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</si>
  <si>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</si>
  <si>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</si>
  <si>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</si>
  <si>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</si>
  <si>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</si>
  <si>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</si>
  <si>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</si>
  <si>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</si>
  <si>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</si>
  <si>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</si>
  <si>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</si>
  <si>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</si>
  <si>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</si>
  <si>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</si>
  <si>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</si>
  <si>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</si>
  <si>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</si>
  <si>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</si>
  <si>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</si>
  <si>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</si>
  <si>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</si>
  <si>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</si>
  <si>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</si>
  <si>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</si>
  <si>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</si>
  <si>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</si>
  <si>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</si>
  <si>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</si>
  <si>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</si>
  <si>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</si>
  <si>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</si>
  <si>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</si>
  <si>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</si>
  <si>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</si>
  <si>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</si>
  <si>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</si>
  <si>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</si>
  <si>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</si>
  <si>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</si>
  <si>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</si>
  <si>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</si>
  <si>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</si>
  <si>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</si>
  <si>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</si>
  <si>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</si>
  <si>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</si>
  <si>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</si>
  <si>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</si>
  <si>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</si>
  <si>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</si>
  <si>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</si>
  <si>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</si>
  <si>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</si>
  <si>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</si>
  <si>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</si>
  <si>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</si>
  <si>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</si>
  <si>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</si>
  <si>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</si>
  <si>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</si>
  <si>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</si>
  <si>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</si>
  <si>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</si>
  <si>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</si>
  <si>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</si>
  <si>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</si>
  <si>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</si>
  <si>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</si>
  <si>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</si>
  <si>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</si>
  <si>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</si>
  <si>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</si>
  <si>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</si>
  <si>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</si>
  <si>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</si>
  <si>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</si>
  <si>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</si>
  <si>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</si>
  <si>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</si>
  <si>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</si>
  <si>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</si>
  <si>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</si>
  <si>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</si>
  <si>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</si>
  <si>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</si>
  <si>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</si>
  <si>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</si>
  <si>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</si>
  <si>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</si>
  <si>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</si>
  <si>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</si>
  <si>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</si>
  <si>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</si>
  <si>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</si>
  <si>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</si>
  <si>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</si>
  <si>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</si>
  <si>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</si>
  <si>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</si>
  <si>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</si>
  <si>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</si>
  <si>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</si>
  <si>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</si>
  <si>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</si>
  <si>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</si>
  <si>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</si>
  <si>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</si>
  <si>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</si>
  <si>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</si>
  <si>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</si>
  <si>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</si>
  <si>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</si>
  <si>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</si>
  <si>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</si>
  <si>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</si>
  <si>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</si>
  <si>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</si>
  <si>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</si>
  <si>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</si>
  <si>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</si>
  <si>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</si>
  <si>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</si>
  <si>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</si>
  <si>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</si>
  <si>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</si>
  <si>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</si>
  <si>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</si>
  <si>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</si>
  <si>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</si>
  <si>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</si>
  <si>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</si>
  <si>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</si>
  <si>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</si>
  <si>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</si>
  <si>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</si>
  <si>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</si>
  <si>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</si>
  <si>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</si>
  <si>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</si>
  <si>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</si>
  <si>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</si>
  <si>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</si>
  <si>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</si>
  <si>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</si>
  <si>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</si>
  <si>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</si>
  <si>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</si>
  <si>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</si>
  <si>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</si>
  <si>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</si>
  <si>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</si>
  <si>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</si>
  <si>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</si>
  <si>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</si>
  <si>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</si>
  <si>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</si>
  <si>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</si>
  <si>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</si>
  <si>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</si>
  <si>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</si>
  <si>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</si>
  <si>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</si>
  <si>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</si>
  <si>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</si>
  <si>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</si>
  <si>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</si>
  <si>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</si>
  <si>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</si>
  <si>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</si>
  <si>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</si>
  <si>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</si>
  <si>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</si>
  <si>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</si>
  <si>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</si>
  <si>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</si>
  <si>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</si>
  <si>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</si>
  <si>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</si>
  <si>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</si>
  <si>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</si>
  <si>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</si>
  <si>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</si>
  <si>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</si>
  <si>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</si>
  <si>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</si>
  <si>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</si>
  <si>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</si>
  <si>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</si>
  <si>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</si>
  <si>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</si>
  <si>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</si>
  <si>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</si>
  <si>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</si>
  <si>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</si>
  <si>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</si>
  <si>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</si>
  <si>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</si>
  <si>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</si>
  <si>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</si>
  <si>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</si>
  <si>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</si>
  <si>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</si>
  <si>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</si>
  <si>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</si>
  <si>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</si>
  <si>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</si>
  <si>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</si>
  <si>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</si>
  <si>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</si>
  <si>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</si>
  <si>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</si>
  <si>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</si>
  <si>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</si>
  <si>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</si>
  <si>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</si>
  <si>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</si>
  <si>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</si>
  <si>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</si>
  <si>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</si>
  <si>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</si>
  <si>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</si>
  <si>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</si>
  <si>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</si>
  <si>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</si>
  <si>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</si>
  <si>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</si>
  <si>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</si>
  <si>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</si>
  <si>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</si>
  <si>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</si>
  <si>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</si>
  <si>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</si>
  <si>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</si>
  <si>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</si>
  <si>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</si>
  <si>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</si>
  <si>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</si>
  <si>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</si>
  <si>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</si>
  <si>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</si>
  <si>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</si>
  <si>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</si>
  <si>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</si>
  <si>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</si>
  <si>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</si>
  <si>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</si>
  <si>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</si>
  <si>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</si>
  <si>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</si>
  <si>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</si>
  <si>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</si>
  <si>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</si>
  <si>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</si>
  <si>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</si>
  <si>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</si>
  <si>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</si>
  <si>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</si>
  <si>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</si>
  <si>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</si>
  <si>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</si>
  <si>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</si>
  <si>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</si>
  <si>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</si>
  <si>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</si>
  <si>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</si>
  <si>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</si>
  <si>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</si>
  <si>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</si>
  <si>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</si>
  <si>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</si>
  <si>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</si>
  <si>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</si>
  <si>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</si>
  <si>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</si>
  <si>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</si>
  <si>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</si>
  <si>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</si>
  <si>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</si>
  <si>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</si>
  <si>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</si>
  <si>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</si>
  <si>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</si>
  <si>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</si>
  <si>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</si>
  <si>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</si>
  <si>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</si>
  <si>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</si>
  <si>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</si>
  <si>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</si>
  <si>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</si>
  <si>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</si>
  <si>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</si>
  <si>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</si>
  <si>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</si>
  <si>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</si>
  <si>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</si>
  <si>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</si>
  <si>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</si>
  <si>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</si>
  <si>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</si>
  <si>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</si>
  <si>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</si>
  <si>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</si>
  <si>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</si>
  <si>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</si>
  <si>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</si>
  <si>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</si>
  <si>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</si>
  <si>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</si>
  <si>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</si>
  <si>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</si>
  <si>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</si>
  <si>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</si>
  <si>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</si>
  <si>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</si>
  <si>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</si>
  <si>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</si>
  <si>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</si>
  <si>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</si>
  <si>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</si>
  <si>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</si>
  <si>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</si>
  <si>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</si>
  <si>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</si>
  <si>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</si>
  <si>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</si>
  <si>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</si>
  <si>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</si>
  <si>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</si>
  <si>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</si>
  <si>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</si>
  <si>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</si>
  <si>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</si>
  <si>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</si>
  <si>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</si>
  <si>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</si>
  <si>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</si>
  <si>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</si>
  <si>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</si>
  <si>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</si>
  <si>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</si>
  <si>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</si>
  <si>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</si>
  <si>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</si>
  <si>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</si>
  <si>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</si>
  <si>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</si>
  <si>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</si>
  <si>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</si>
  <si>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</si>
  <si>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</si>
  <si>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</si>
  <si>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</si>
  <si>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</si>
  <si>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</si>
  <si>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</si>
  <si>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</si>
  <si>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</si>
  <si>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</si>
  <si>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</si>
  <si>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</si>
  <si>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</si>
  <si>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</si>
  <si>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</si>
  <si>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</si>
  <si>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</si>
  <si>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</si>
  <si>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</si>
  <si>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</si>
  <si>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</si>
  <si>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</si>
  <si>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</si>
  <si>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</si>
  <si>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</si>
  <si>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</si>
  <si>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</si>
  <si>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</si>
  <si>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</si>
  <si>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</si>
  <si>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</si>
  <si>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</si>
  <si>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</si>
  <si>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</si>
  <si>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</si>
  <si>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</si>
  <si>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</si>
  <si>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</si>
  <si>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</si>
  <si>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</si>
  <si>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</si>
  <si>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</si>
  <si>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</si>
  <si>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</si>
  <si>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</si>
  <si>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</si>
  <si>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</si>
  <si>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</si>
  <si>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</si>
  <si>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</si>
  <si>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</si>
  <si>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</si>
  <si>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</si>
  <si>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</si>
  <si>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</si>
  <si>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</si>
  <si>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</si>
  <si>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</si>
  <si>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</si>
  <si>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</si>
  <si>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</si>
  <si>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</si>
  <si>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</si>
  <si>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</si>
  <si>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</si>
  <si>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</si>
  <si>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</si>
  <si>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</si>
  <si>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</si>
  <si>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</si>
  <si>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</si>
  <si>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</si>
  <si>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</si>
  <si>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</si>
  <si>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</si>
  <si>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</si>
  <si>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</si>
  <si>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</si>
  <si>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</si>
  <si>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</si>
  <si>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</si>
  <si>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</si>
  <si>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</si>
  <si>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</si>
  <si>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</si>
  <si>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</si>
  <si>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</si>
  <si>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</si>
  <si>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</si>
  <si>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</si>
  <si>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</si>
  <si>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</si>
  <si>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</si>
  <si>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</si>
  <si>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</si>
  <si>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</si>
  <si>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</si>
  <si>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</si>
  <si>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</si>
  <si>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</si>
  <si>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</si>
  <si>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</si>
  <si>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</si>
  <si>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</si>
  <si>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</si>
  <si>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</si>
  <si>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</si>
  <si>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</si>
  <si>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</si>
  <si>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</si>
  <si>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</si>
  <si>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</si>
  <si>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</si>
  <si>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</si>
  <si>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</si>
  <si>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</si>
  <si>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</si>
  <si>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</si>
  <si>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</si>
  <si>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</si>
  <si>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</si>
  <si>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</si>
  <si>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</si>
  <si>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</si>
  <si>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</si>
  <si>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</si>
  <si>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</si>
  <si>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</si>
  <si>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</si>
  <si>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</si>
  <si>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</si>
  <si>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</si>
  <si>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</si>
  <si>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</si>
  <si>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</si>
  <si>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</si>
  <si>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</si>
  <si>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</si>
  <si>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</si>
  <si>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</si>
  <si>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</si>
  <si>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</si>
  <si>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</si>
  <si>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</si>
  <si>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</si>
  <si>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</si>
  <si>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</si>
  <si>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</si>
  <si>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</si>
  <si>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</si>
  <si>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</si>
  <si>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</si>
  <si>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</si>
  <si>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</si>
  <si>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</si>
  <si>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</si>
  <si>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</si>
  <si>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</si>
  <si>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</si>
  <si>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</si>
  <si>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</si>
  <si>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</si>
  <si>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</si>
  <si>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</si>
  <si>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</si>
  <si>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</si>
  <si>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</si>
  <si>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</si>
  <si>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</si>
  <si>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</si>
  <si>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</si>
  <si>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</si>
  <si>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</si>
  <si>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</si>
  <si>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</si>
  <si>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</si>
  <si>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</si>
  <si>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</si>
  <si>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</si>
  <si>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</si>
  <si>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</si>
  <si>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</si>
  <si>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</si>
  <si>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</si>
  <si>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</si>
  <si>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</si>
  <si>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</si>
  <si>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</si>
  <si>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</si>
  <si>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</si>
  <si>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</si>
  <si>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</si>
  <si>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</si>
  <si>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</si>
  <si>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</si>
  <si>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</si>
  <si>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</si>
  <si>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</si>
  <si>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</si>
  <si>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</si>
  <si>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</si>
  <si>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</si>
  <si>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</si>
  <si>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</si>
  <si>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</si>
  <si>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</si>
  <si>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</si>
  <si>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</si>
  <si>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</si>
  <si>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</si>
  <si>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</si>
  <si>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</si>
  <si>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</si>
  <si>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</si>
  <si>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</si>
  <si>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</si>
  <si>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</si>
  <si>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</si>
  <si>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</si>
  <si>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</si>
  <si>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</si>
  <si>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</si>
  <si>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</si>
  <si>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</si>
  <si>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</si>
  <si>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</si>
  <si>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</si>
  <si>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</si>
  <si>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</si>
  <si>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</si>
  <si>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</si>
  <si>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</si>
  <si>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</si>
  <si>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</si>
  <si>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</si>
  <si>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</si>
  <si>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</si>
  <si>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</si>
  <si>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</si>
  <si>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</si>
  <si>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</si>
  <si>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</si>
  <si>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</si>
  <si>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</si>
  <si>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</si>
  <si>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</si>
  <si>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</si>
  <si>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</si>
  <si>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</si>
  <si>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</si>
  <si>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</si>
  <si>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</si>
  <si>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</si>
  <si>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</si>
  <si>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</si>
  <si>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</si>
  <si>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</si>
  <si>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</si>
  <si>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</si>
  <si>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</si>
  <si>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</si>
  <si>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</si>
  <si>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</si>
  <si>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</si>
  <si>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</si>
  <si>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</si>
  <si>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</si>
  <si>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</si>
  <si>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</si>
  <si>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</si>
  <si>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</si>
  <si>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</si>
  <si>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</si>
  <si>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</si>
  <si>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</si>
  <si>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</si>
  <si>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</si>
  <si>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</si>
  <si>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</si>
  <si>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</si>
  <si>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</si>
  <si>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</si>
  <si>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</si>
  <si>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</si>
  <si>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</si>
  <si>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</si>
  <si>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</si>
  <si>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</si>
  <si>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</si>
  <si>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</si>
  <si>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</si>
  <si>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</si>
  <si>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</si>
  <si>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</si>
  <si>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</si>
  <si>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</si>
  <si>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</si>
  <si>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</si>
  <si>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</si>
  <si>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</si>
  <si>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</si>
  <si>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</si>
  <si>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</si>
  <si>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</si>
  <si>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</si>
  <si>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</si>
  <si>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</si>
  <si>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</si>
  <si>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</si>
  <si>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</si>
  <si>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</si>
  <si>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</si>
  <si>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</si>
  <si>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</si>
  <si>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</si>
  <si>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</si>
  <si>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</si>
  <si>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</si>
  <si>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</si>
  <si>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</si>
  <si>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</si>
  <si>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</si>
  <si>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</si>
  <si>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</si>
  <si>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</si>
  <si>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</si>
  <si>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</si>
  <si>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</si>
  <si>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</si>
  <si>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</si>
  <si>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</si>
  <si>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</si>
  <si>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</si>
  <si>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</si>
  <si>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</si>
  <si>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</si>
  <si>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</si>
  <si>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</si>
  <si>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</si>
  <si>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</si>
  <si>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</si>
  <si>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</si>
  <si>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</si>
  <si>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</si>
  <si>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</si>
  <si>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</si>
  <si>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</si>
  <si>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</si>
  <si>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</si>
  <si>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</si>
  <si>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</si>
  <si>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</si>
  <si>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</si>
  <si>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</si>
  <si>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</si>
  <si>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</si>
  <si>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</si>
  <si>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</si>
  <si>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</si>
  <si>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</si>
  <si>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</si>
  <si>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</si>
  <si>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</si>
  <si>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</si>
  <si>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</si>
  <si>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</si>
  <si>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</si>
  <si>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</si>
  <si>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</si>
  <si>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</si>
  <si>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</si>
  <si>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</si>
  <si>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</si>
  <si>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</si>
  <si>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</si>
  <si>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</si>
  <si>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</si>
  <si>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</si>
  <si>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</si>
  <si>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</si>
  <si>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</si>
  <si>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</si>
  <si>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</si>
  <si>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</si>
  <si>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</si>
  <si>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</si>
  <si>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</si>
  <si>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</si>
  <si>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</si>
  <si>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</si>
  <si>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</si>
  <si>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</si>
  <si>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</si>
  <si>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</si>
  <si>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</si>
  <si>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</si>
  <si>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</si>
  <si>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</si>
  <si>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</si>
  <si>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</si>
  <si>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</si>
  <si>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</si>
  <si>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</si>
  <si>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</si>
  <si>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</si>
  <si>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</si>
  <si>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</si>
  <si>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</si>
  <si>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</si>
  <si>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</si>
  <si>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</si>
  <si>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</si>
  <si>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</si>
  <si>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</si>
  <si>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</si>
  <si>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</si>
  <si>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</si>
  <si>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</si>
  <si>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</si>
  <si>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</si>
  <si>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</si>
  <si>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</si>
  <si>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</si>
  <si>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</si>
  <si>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</si>
  <si>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</si>
  <si>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</si>
  <si>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</si>
  <si>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</si>
  <si>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</si>
  <si>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</si>
  <si>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</si>
  <si>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</si>
  <si>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</si>
  <si>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</si>
  <si>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</si>
  <si>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</si>
  <si>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</si>
  <si>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</si>
  <si>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</si>
  <si>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</si>
  <si>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</si>
  <si>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</si>
  <si>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</si>
  <si>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</si>
  <si>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</si>
  <si>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</si>
  <si>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</si>
  <si>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</si>
  <si>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</si>
  <si>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</si>
  <si>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</si>
  <si>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</si>
  <si>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</si>
  <si>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</si>
  <si>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</si>
  <si>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</si>
  <si>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</si>
  <si>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</si>
  <si>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</si>
  <si>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</si>
  <si>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</si>
  <si>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</si>
  <si>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</si>
  <si>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</si>
  <si>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</si>
  <si>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</si>
  <si>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</si>
  <si>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</si>
  <si>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</si>
  <si>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</si>
  <si>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</si>
  <si>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</si>
  <si>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</si>
  <si>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</si>
  <si>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</si>
  <si>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</si>
  <si>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</si>
  <si>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</si>
  <si>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</si>
  <si>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</si>
  <si>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</si>
  <si>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</si>
  <si>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</si>
  <si>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</si>
  <si>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</si>
  <si>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</si>
  <si>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</si>
  <si>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</si>
  <si>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</si>
  <si>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</si>
  <si>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</si>
  <si>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</si>
  <si>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</si>
  <si>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</si>
  <si>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</si>
  <si>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</si>
  <si>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</si>
  <si>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</si>
  <si>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</si>
  <si>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</si>
  <si>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</si>
  <si>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</si>
  <si>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</si>
  <si>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</si>
  <si>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</si>
  <si>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</si>
  <si>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</si>
  <si>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</si>
  <si>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</si>
  <si>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</si>
  <si>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</si>
  <si>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</si>
  <si>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</si>
  <si>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</si>
  <si>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</si>
  <si>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</si>
  <si>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</si>
  <si>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</si>
  <si>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</si>
  <si>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</si>
  <si>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</si>
  <si>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</si>
  <si>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</si>
  <si>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</si>
  <si>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</si>
  <si>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</si>
  <si>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</si>
  <si>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</si>
  <si>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</si>
  <si>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</si>
  <si>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</si>
  <si>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</si>
  <si>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</si>
  <si>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</si>
  <si>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</si>
  <si>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</si>
  <si>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</si>
  <si>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</si>
  <si>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</si>
  <si>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</si>
  <si>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</si>
  <si>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</si>
  <si>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</si>
  <si>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</si>
  <si>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</si>
  <si>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</si>
  <si>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</si>
  <si>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</si>
  <si>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</si>
  <si>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</si>
  <si>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</si>
  <si>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</si>
  <si>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</si>
  <si>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</si>
  <si>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</si>
  <si>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</si>
  <si>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</si>
  <si>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</si>
  <si>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</si>
  <si>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</si>
  <si>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</si>
  <si>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</si>
  <si>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</si>
  <si>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</si>
  <si>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</si>
  <si>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</si>
  <si>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</si>
  <si>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</si>
  <si>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</si>
  <si>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</si>
  <si>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</si>
  <si>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</si>
  <si>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</si>
  <si>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</si>
  <si>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</si>
  <si>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</si>
  <si>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</si>
  <si>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</si>
  <si>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</si>
  <si>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</si>
  <si>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</si>
  <si>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</si>
  <si>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</si>
  <si>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</si>
  <si>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</si>
  <si>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</si>
  <si>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</si>
  <si>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</si>
  <si>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</si>
  <si>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</si>
  <si>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</si>
  <si>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</si>
  <si>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</si>
  <si>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</si>
  <si>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</si>
  <si>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</si>
  <si>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</si>
  <si>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</si>
  <si>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</si>
  <si>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</si>
  <si>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</si>
  <si>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</si>
  <si>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</si>
  <si>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</si>
  <si>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</si>
  <si>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</si>
  <si>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</si>
  <si>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</si>
  <si>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</si>
  <si>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</si>
  <si>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</si>
  <si>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</si>
  <si>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</si>
  <si>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</si>
  <si>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</si>
  <si>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</si>
  <si>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</si>
  <si>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</si>
  <si>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</si>
  <si>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</si>
  <si>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</si>
  <si>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</si>
  <si>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</si>
  <si>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</si>
  <si>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</si>
  <si>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</si>
  <si>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</si>
  <si>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</si>
  <si>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</si>
  <si>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</si>
  <si>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</si>
  <si>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</si>
  <si>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</si>
  <si>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</si>
  <si>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</si>
  <si>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</si>
  <si>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</si>
  <si>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</si>
  <si>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</si>
  <si>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</si>
  <si>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</si>
  <si>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</si>
  <si>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</si>
  <si>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</si>
  <si>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</si>
  <si>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</si>
  <si>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</si>
  <si>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</si>
  <si>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</si>
  <si>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</si>
  <si>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</si>
  <si>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</si>
  <si>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</si>
  <si>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</si>
  <si>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</si>
  <si>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</si>
  <si>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</si>
  <si>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</si>
  <si>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</si>
  <si>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</si>
  <si>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</si>
  <si>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</si>
  <si>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</si>
  <si>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</si>
  <si>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</si>
  <si>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</si>
  <si>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</si>
  <si>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</si>
  <si>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</si>
  <si>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</si>
  <si>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</si>
  <si>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</si>
  <si>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</si>
  <si>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</si>
  <si>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</si>
  <si>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</si>
  <si>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</si>
  <si>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</si>
  <si>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</si>
  <si>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</si>
  <si>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</si>
  <si>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</si>
  <si>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</si>
  <si>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</si>
  <si>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</si>
  <si>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</si>
  <si>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</si>
  <si>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</si>
  <si>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</si>
  <si>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</si>
  <si>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</si>
  <si>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</si>
  <si>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</si>
  <si>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</si>
  <si>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</si>
  <si>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</si>
  <si>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</si>
  <si>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</si>
  <si>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</si>
  <si>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</si>
  <si>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</si>
  <si>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</si>
  <si>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</si>
  <si>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</si>
  <si>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</si>
  <si>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</si>
  <si>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</si>
  <si>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</si>
  <si>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</si>
  <si>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</si>
  <si>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</si>
  <si>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</si>
  <si>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</si>
  <si>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</si>
  <si>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</si>
  <si>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</si>
  <si>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</si>
  <si>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</si>
  <si>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</si>
  <si>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</si>
  <si>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</si>
  <si>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</si>
  <si>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</si>
  <si>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</si>
  <si>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</si>
  <si>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</si>
  <si>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</si>
  <si>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</si>
  <si>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</si>
  <si>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</si>
  <si>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</si>
  <si>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</si>
  <si>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</si>
  <si>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</si>
  <si>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</si>
  <si>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</si>
  <si>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</si>
  <si>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</si>
  <si>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</si>
  <si>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</si>
  <si>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</si>
  <si>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</si>
  <si>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</si>
  <si>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</si>
  <si>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</si>
  <si>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</si>
  <si>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</si>
  <si>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</si>
  <si>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</si>
  <si>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</si>
  <si>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</si>
  <si>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</si>
  <si>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</si>
  <si>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</si>
  <si>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</si>
  <si>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</si>
  <si>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</si>
  <si>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</si>
  <si>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</si>
  <si>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</si>
  <si>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</si>
  <si>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</si>
  <si>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</si>
  <si>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</si>
  <si>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</si>
  <si>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</si>
  <si>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</si>
  <si>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</si>
  <si>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</si>
  <si>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</si>
  <si>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</si>
  <si>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</si>
  <si>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</si>
  <si>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</si>
  <si>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</si>
  <si>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</si>
  <si>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</si>
  <si>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</si>
  <si>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</si>
  <si>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</si>
  <si>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</si>
  <si>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</si>
  <si>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</si>
  <si>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</si>
  <si>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</si>
  <si>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</si>
  <si>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</si>
  <si>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</si>
  <si>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</si>
  <si>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</si>
  <si>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</si>
  <si>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</si>
  <si>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</si>
  <si>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</si>
  <si>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</si>
  <si>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</si>
  <si>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</si>
  <si>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</si>
  <si>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</si>
  <si>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</si>
  <si>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</si>
  <si>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</si>
  <si>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</si>
  <si>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</si>
  <si>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</si>
  <si>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</si>
  <si>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</si>
  <si>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</si>
  <si>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</si>
  <si>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</si>
  <si>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</si>
  <si>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</si>
  <si>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</si>
  <si>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</si>
  <si>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</si>
  <si>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</si>
  <si>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</si>
  <si>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</si>
  <si>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</si>
  <si>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</si>
  <si>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</si>
  <si>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</si>
  <si>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</si>
  <si>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</si>
  <si>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</si>
  <si>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</si>
  <si>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</si>
  <si>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</si>
  <si>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</si>
  <si>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</si>
  <si>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</si>
  <si>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</si>
  <si>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</si>
  <si>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</si>
  <si>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</si>
  <si>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</si>
  <si>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</si>
  <si>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</si>
  <si>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</si>
  <si>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</si>
  <si>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</si>
  <si>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</si>
  <si>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</si>
  <si>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</si>
  <si>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</si>
  <si>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</si>
  <si>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</si>
  <si>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</si>
  <si>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</si>
  <si>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</si>
  <si>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</si>
  <si>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</si>
  <si>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</si>
  <si>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</si>
  <si>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</si>
  <si>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</si>
  <si>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</si>
  <si>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</si>
  <si>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</si>
  <si>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</si>
  <si>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</si>
  <si>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</si>
  <si>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</si>
  <si>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</si>
  <si>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</si>
  <si>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</si>
  <si>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</si>
  <si>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</si>
  <si>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</si>
  <si>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</si>
  <si>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</si>
  <si>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</si>
  <si>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</si>
  <si>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</si>
  <si>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</si>
  <si>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</si>
  <si>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</si>
  <si>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</si>
  <si>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</si>
  <si>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</si>
  <si>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</si>
  <si>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</si>
  <si>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</si>
  <si>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</si>
  <si>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</si>
  <si>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</si>
  <si>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</si>
  <si>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</si>
  <si>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</si>
  <si>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</si>
  <si>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</si>
  <si>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</si>
  <si>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</si>
  <si>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</si>
  <si>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</si>
  <si>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</si>
  <si>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</si>
  <si>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</si>
  <si>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</si>
  <si>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</si>
  <si>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</si>
  <si>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</si>
  <si>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</si>
  <si>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</si>
  <si>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</si>
  <si>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</si>
  <si>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</si>
  <si>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</si>
  <si>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</si>
  <si>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</si>
  <si>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</si>
  <si>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</si>
  <si>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</si>
  <si>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</si>
  <si>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</si>
  <si>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</si>
  <si>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</si>
  <si>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</si>
  <si>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</si>
  <si>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</si>
  <si>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</si>
  <si>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</si>
  <si>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</si>
  <si>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</si>
  <si>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</si>
  <si>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</si>
  <si>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</si>
  <si>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</si>
  <si>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</si>
  <si>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</si>
  <si>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</si>
  <si>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</si>
  <si>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</si>
  <si>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</si>
  <si>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</si>
  <si>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</si>
  <si>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</si>
  <si>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</si>
  <si>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</si>
  <si>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</si>
  <si>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</si>
  <si>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</si>
  <si>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</si>
  <si>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</si>
  <si>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</si>
  <si>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</si>
  <si>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</si>
  <si>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</si>
  <si>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</si>
  <si>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</si>
  <si>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</si>
  <si>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</si>
  <si>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</si>
  <si>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</si>
  <si>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</si>
  <si>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</si>
  <si>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</si>
  <si>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</si>
  <si>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</si>
  <si>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</si>
  <si>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</si>
  <si>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</si>
  <si>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</si>
  <si>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</si>
  <si>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</si>
  <si>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</si>
  <si>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</si>
  <si>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</si>
  <si>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</si>
  <si>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</si>
  <si>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</si>
  <si>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</si>
  <si>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</si>
  <si>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</si>
  <si>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</si>
  <si>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</si>
  <si>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</si>
  <si>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</si>
  <si>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</si>
  <si>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</si>
  <si>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</si>
  <si>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</si>
  <si>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</si>
  <si>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</si>
  <si>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</si>
  <si>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</si>
  <si>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</si>
  <si>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</si>
  <si>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</si>
  <si>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</si>
  <si>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</si>
  <si>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</si>
  <si>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</si>
  <si>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</si>
  <si>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</si>
  <si>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</si>
  <si>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</si>
  <si>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</si>
  <si>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</si>
  <si>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</si>
  <si>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</si>
  <si>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</si>
  <si>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</si>
  <si>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</si>
  <si>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</si>
  <si>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</si>
  <si>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</si>
  <si>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</si>
  <si>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</si>
  <si>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</si>
  <si>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</si>
  <si>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</si>
  <si>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</si>
  <si>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</si>
  <si>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</si>
  <si>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</si>
  <si>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</si>
  <si>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</si>
  <si>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</si>
  <si>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</si>
  <si>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</si>
  <si>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</si>
  <si>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</si>
  <si>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</si>
  <si>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</si>
  <si>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</si>
  <si>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</si>
  <si>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</si>
  <si>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</si>
  <si>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</si>
  <si>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</si>
  <si>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</si>
  <si>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</si>
  <si>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</si>
  <si>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</si>
  <si>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</si>
  <si>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</si>
  <si>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</si>
  <si>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</si>
  <si>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</si>
  <si>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</si>
  <si>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</si>
  <si>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</si>
  <si>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</si>
  <si>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</si>
  <si>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</si>
  <si>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</si>
  <si>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</si>
  <si>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</si>
  <si>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</si>
  <si>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</si>
  <si>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</si>
  <si>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</si>
  <si>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</si>
  <si>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</si>
  <si>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</si>
  <si>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</si>
  <si>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</si>
  <si>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</si>
  <si>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</si>
  <si>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</si>
  <si>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</si>
  <si>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</si>
  <si>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</si>
  <si>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</si>
  <si>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</si>
  <si>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</si>
  <si>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</si>
  <si>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</si>
  <si>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</si>
  <si>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</si>
  <si>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</si>
  <si>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</si>
  <si>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</si>
  <si>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</si>
  <si>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</si>
  <si>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</si>
  <si>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</si>
  <si>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</si>
  <si>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</si>
  <si>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</si>
  <si>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</si>
  <si>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</si>
  <si>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</si>
  <si>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</si>
  <si>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</si>
  <si>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</si>
  <si>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</si>
  <si>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</si>
  <si>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</si>
  <si>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</si>
  <si>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</si>
  <si>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</si>
  <si>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</si>
  <si>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</si>
  <si>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</si>
  <si>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</si>
  <si>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</si>
  <si>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</si>
  <si>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</si>
  <si>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</si>
  <si>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</si>
  <si>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</si>
  <si>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</si>
  <si>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</si>
  <si>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</si>
  <si>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</si>
  <si>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</si>
  <si>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</si>
  <si>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</si>
  <si>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</si>
  <si>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</si>
  <si>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</si>
  <si>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</si>
  <si>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</si>
  <si>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</si>
  <si>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</si>
  <si>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</si>
  <si>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</si>
  <si>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</si>
  <si>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</si>
  <si>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</si>
  <si>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</si>
  <si>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</si>
  <si>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</si>
  <si>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</si>
  <si>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</si>
  <si>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</si>
  <si>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</si>
  <si>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</si>
  <si>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</si>
  <si>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</si>
  <si>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</si>
  <si>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</si>
  <si>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</si>
  <si>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</si>
  <si>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</si>
  <si>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</si>
  <si>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</si>
  <si>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</si>
  <si>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</si>
  <si>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</si>
  <si>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</si>
  <si>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</si>
  <si>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</si>
  <si>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</si>
  <si>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</si>
  <si>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</si>
  <si>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</si>
  <si>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</si>
  <si>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</si>
  <si>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</si>
  <si>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</si>
  <si>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</si>
  <si>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</si>
  <si>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</si>
  <si>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</si>
  <si>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</si>
  <si>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</si>
  <si>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</si>
  <si>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</si>
  <si>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</si>
  <si>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</si>
  <si>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</si>
  <si>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</si>
  <si>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</si>
  <si>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</si>
  <si>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</si>
  <si>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</si>
  <si>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</si>
  <si>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</si>
  <si>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</si>
  <si>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</si>
  <si>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</si>
  <si>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</si>
  <si>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</si>
  <si>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</si>
  <si>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</si>
  <si>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</si>
  <si>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</si>
  <si>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</si>
  <si>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</si>
  <si>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</si>
  <si>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</si>
  <si>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</si>
  <si>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</si>
  <si>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</si>
  <si>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</si>
  <si>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</si>
  <si>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</si>
  <si>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</si>
  <si>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</si>
  <si>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</si>
  <si>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</si>
  <si>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</si>
  <si>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</si>
  <si>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</si>
  <si>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</si>
  <si>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</si>
  <si>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</si>
  <si>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</si>
  <si>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</si>
  <si>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</si>
  <si>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</si>
  <si>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</si>
  <si>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</si>
  <si>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</si>
  <si>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</si>
  <si>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</si>
  <si>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</si>
  <si>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</si>
  <si>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</si>
  <si>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</si>
  <si>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</si>
  <si>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</si>
  <si>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</si>
  <si>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</si>
  <si>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</si>
  <si>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</si>
  <si>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</si>
  <si>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</si>
  <si>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</si>
  <si>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</si>
  <si>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</si>
  <si>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</si>
  <si>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</si>
  <si>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</si>
  <si>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</si>
  <si>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</si>
  <si>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</si>
  <si>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</si>
  <si>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</si>
  <si>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</si>
  <si>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</si>
  <si>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</si>
  <si>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</si>
  <si>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</si>
  <si>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</si>
  <si>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</si>
  <si>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</si>
  <si>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</si>
  <si>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</si>
  <si>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</si>
  <si>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</si>
  <si>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</si>
  <si>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</si>
  <si>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</si>
  <si>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</si>
  <si>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</si>
  <si>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</si>
  <si>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</si>
  <si>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</si>
  <si>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</si>
  <si>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</si>
  <si>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</si>
  <si>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</si>
  <si>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</si>
  <si>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</si>
  <si>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</si>
  <si>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</si>
  <si>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</si>
  <si>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</si>
  <si>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</si>
  <si>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</si>
  <si>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</si>
  <si>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</si>
  <si>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</si>
  <si>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</si>
  <si>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</si>
  <si>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</si>
  <si>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</si>
  <si>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</si>
  <si>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</si>
  <si>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</si>
  <si>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</si>
  <si>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</si>
  <si>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</si>
  <si>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</si>
  <si>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</si>
  <si>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</si>
  <si>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</si>
  <si>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</si>
  <si>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</si>
  <si>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</si>
  <si>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</si>
  <si>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</si>
  <si>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</si>
  <si>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</si>
  <si>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</si>
  <si>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</si>
  <si>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</si>
  <si>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</si>
  <si>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</si>
  <si>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</si>
  <si>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</si>
  <si>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</si>
  <si>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</si>
  <si>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</si>
  <si>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</si>
  <si>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</si>
  <si>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</si>
  <si>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</si>
  <si>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</si>
  <si>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</si>
  <si>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</si>
  <si>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</si>
  <si>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</si>
  <si>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</si>
  <si>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</si>
  <si>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</si>
  <si>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</si>
  <si>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</si>
  <si>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</si>
  <si>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</si>
  <si>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</si>
  <si>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</si>
  <si>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</si>
  <si>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</si>
  <si>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</si>
  <si>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</si>
  <si>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</si>
  <si>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</si>
  <si>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</si>
  <si>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</si>
  <si>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</si>
  <si>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</si>
  <si>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</si>
  <si>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</si>
  <si>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</si>
  <si>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</si>
  <si>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</si>
  <si>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</si>
  <si>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</si>
  <si>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</si>
  <si>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</si>
  <si>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</si>
  <si>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</si>
  <si>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</si>
  <si>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</si>
  <si>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</si>
  <si>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</si>
  <si>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</si>
  <si>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</si>
  <si>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</si>
  <si>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</si>
  <si>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</si>
  <si>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</si>
  <si>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</si>
  <si>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</si>
  <si>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</si>
  <si>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</si>
  <si>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</si>
  <si>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</si>
  <si>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</si>
  <si>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</si>
  <si>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</si>
  <si>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</si>
  <si>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</si>
  <si>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</si>
  <si>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</si>
  <si>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</si>
  <si>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</si>
  <si>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</si>
  <si>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</si>
  <si>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</si>
  <si>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</si>
  <si>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</si>
  <si>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</si>
  <si>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</si>
  <si>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</si>
  <si>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</si>
  <si>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</si>
  <si>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</si>
  <si>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</si>
  <si>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</si>
  <si>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</si>
  <si>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</si>
  <si>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</si>
  <si>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</si>
  <si>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</si>
  <si>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</si>
  <si>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</si>
  <si>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</si>
  <si>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</si>
  <si>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</si>
  <si>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</si>
  <si>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</si>
  <si>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</si>
  <si>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</si>
  <si>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</si>
  <si>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</si>
  <si>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</si>
  <si>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</si>
  <si>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</si>
  <si>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</si>
  <si>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</si>
  <si>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</si>
  <si>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</si>
  <si>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</si>
  <si>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</si>
  <si>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</si>
  <si>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</si>
  <si>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</si>
  <si>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</si>
  <si>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</si>
  <si>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</si>
  <si>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</si>
  <si>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</si>
  <si>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</si>
  <si>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</si>
  <si>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</si>
  <si>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</si>
  <si>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</si>
  <si>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</si>
  <si>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</si>
  <si>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</si>
  <si>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</si>
  <si>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</si>
  <si>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</si>
  <si>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</si>
  <si>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</si>
  <si>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</si>
  <si>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</si>
  <si>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</si>
  <si>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</si>
  <si>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</si>
  <si>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</si>
  <si>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</si>
  <si>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</si>
  <si>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</si>
  <si>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</si>
  <si>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</si>
  <si>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</si>
  <si>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</si>
  <si>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</si>
  <si>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</si>
  <si>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</si>
  <si>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</si>
  <si>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</si>
  <si>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</si>
  <si>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</si>
  <si>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</si>
  <si>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</si>
  <si>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</si>
  <si>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</si>
  <si>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</si>
  <si>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</si>
  <si>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</si>
  <si>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</si>
  <si>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</si>
  <si>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</si>
  <si>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</si>
  <si>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</si>
  <si>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</si>
  <si>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</si>
  <si>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</si>
  <si>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</si>
  <si>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</si>
  <si>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</si>
  <si>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</si>
  <si>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</si>
  <si>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</si>
  <si>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</si>
  <si>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</si>
  <si>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</si>
  <si>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</si>
  <si>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</si>
  <si>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</si>
  <si>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</si>
  <si>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</si>
  <si>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</si>
  <si>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</si>
  <si>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</si>
  <si>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</si>
  <si>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</si>
  <si>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</si>
  <si>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</si>
  <si>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</si>
  <si>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</si>
  <si>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</si>
  <si>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</si>
  <si>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</si>
  <si>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</si>
  <si>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</si>
  <si>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</si>
  <si>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</si>
  <si>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</si>
  <si>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</si>
  <si>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</si>
  <si>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</si>
  <si>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</si>
  <si>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</si>
  <si>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</si>
  <si>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</si>
  <si>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</si>
  <si>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</si>
  <si>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</si>
  <si>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</si>
  <si>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</si>
  <si>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</si>
  <si>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</si>
  <si>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</si>
  <si>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</si>
  <si>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</si>
  <si>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</si>
  <si>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</si>
  <si>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</si>
  <si>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</si>
  <si>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</si>
  <si>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</si>
  <si>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</si>
  <si>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</si>
  <si>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</si>
  <si>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</si>
  <si>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</si>
  <si>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</si>
  <si>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</si>
  <si>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</si>
  <si>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</si>
  <si>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</si>
  <si>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</si>
  <si>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</si>
  <si>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</si>
  <si>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</si>
  <si>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</si>
  <si>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</si>
  <si>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</si>
  <si>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</si>
  <si>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</si>
  <si>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</si>
  <si>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</si>
  <si>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</si>
  <si>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</si>
  <si>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</si>
  <si>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</si>
  <si>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</si>
  <si>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</si>
  <si>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</si>
  <si>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</si>
  <si>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</si>
  <si>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</si>
  <si>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</si>
  <si>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</si>
  <si>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</si>
  <si>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</si>
  <si>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</si>
  <si>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</si>
  <si>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</si>
  <si>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</si>
  <si>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</si>
  <si>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</si>
  <si>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</si>
  <si>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</si>
  <si>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</si>
  <si>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</si>
  <si>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</si>
  <si>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</si>
  <si>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</si>
  <si>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</si>
  <si>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</si>
  <si>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</si>
  <si>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</si>
  <si>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</si>
  <si>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</si>
  <si>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</si>
  <si>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</si>
  <si>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</si>
  <si>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</si>
  <si>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</si>
  <si>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</si>
  <si>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</si>
  <si>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</si>
  <si>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</si>
  <si>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</si>
  <si>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</si>
  <si>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</si>
  <si>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</si>
  <si>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</si>
  <si>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</si>
  <si>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</si>
  <si>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</si>
  <si>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</si>
  <si>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</si>
  <si>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</si>
  <si>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</si>
  <si>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</si>
  <si>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</si>
  <si>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</si>
  <si>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</si>
  <si>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</si>
  <si>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</si>
  <si>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</si>
  <si>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</si>
  <si>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</si>
  <si>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</si>
  <si>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</si>
  <si>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</si>
  <si>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</si>
  <si>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</si>
  <si>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</si>
  <si>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</si>
  <si>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</si>
  <si>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</si>
  <si>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</si>
  <si>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</si>
  <si>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</si>
  <si>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</si>
  <si>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</si>
  <si>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</si>
  <si>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</si>
  <si>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</si>
  <si>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</si>
  <si>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</si>
  <si>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</si>
  <si>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</si>
  <si>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</si>
  <si>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</si>
  <si>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</si>
  <si>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</si>
  <si>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</si>
  <si>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</si>
  <si>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</si>
  <si>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</si>
  <si>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</si>
  <si>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</si>
  <si>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</si>
  <si>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</si>
  <si>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</si>
  <si>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</si>
  <si>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</si>
  <si>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</si>
  <si>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</si>
  <si>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</si>
  <si>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</si>
  <si>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</si>
  <si>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</si>
  <si>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</si>
  <si>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</si>
  <si>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</si>
  <si>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</si>
  <si>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</si>
  <si>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</si>
  <si>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</si>
  <si>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</si>
  <si>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</si>
  <si>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</si>
  <si>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</si>
  <si>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</si>
  <si>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</si>
  <si>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</si>
  <si>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</si>
  <si>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</si>
  <si>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</si>
  <si>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</si>
  <si>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</si>
  <si>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</si>
  <si>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</si>
  <si>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</si>
  <si>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</si>
  <si>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</si>
  <si>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</si>
  <si>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</si>
  <si>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</si>
  <si>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</si>
  <si>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</si>
  <si>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</si>
  <si>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</si>
  <si>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</si>
  <si>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</si>
  <si>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</si>
  <si>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</si>
  <si>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</si>
  <si>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</si>
  <si>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</si>
  <si>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</si>
  <si>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</si>
  <si>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</si>
  <si>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</si>
  <si>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</si>
  <si>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</si>
  <si>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</si>
  <si>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</si>
  <si>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</si>
  <si>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</si>
  <si>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</si>
  <si>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</si>
  <si>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</si>
  <si>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</si>
  <si>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</si>
  <si>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</si>
  <si>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</si>
  <si>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</si>
  <si>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</si>
  <si>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</si>
  <si>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</si>
  <si>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</si>
  <si>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</si>
  <si>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</si>
  <si>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</si>
  <si>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</si>
  <si>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</si>
  <si>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</si>
  <si>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</si>
  <si>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</si>
  <si>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</si>
  <si>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</si>
  <si>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</si>
  <si>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</si>
  <si>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</si>
  <si>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</si>
  <si>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</si>
  <si>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</si>
  <si>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</si>
  <si>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</si>
  <si>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</si>
  <si>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</si>
  <si>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</si>
  <si>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</si>
  <si>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</si>
  <si>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</si>
  <si>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</si>
  <si>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</si>
  <si>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</si>
  <si>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</si>
  <si>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</si>
  <si>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</si>
  <si>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</si>
  <si>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</si>
  <si>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</si>
  <si>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</si>
  <si>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</si>
  <si>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</si>
  <si>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</si>
  <si>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</si>
  <si>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</si>
  <si>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</si>
  <si>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</si>
  <si>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</si>
  <si>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</si>
  <si>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</si>
  <si>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</si>
  <si>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</si>
  <si>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</si>
  <si>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</si>
  <si>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</si>
  <si>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</si>
  <si>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</si>
  <si>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</si>
  <si>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</si>
  <si>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</si>
  <si>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</si>
  <si>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</si>
  <si>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</si>
  <si>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</si>
  <si>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</si>
  <si>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</si>
  <si>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</si>
  <si>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</si>
  <si>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</si>
  <si>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</si>
  <si>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</si>
  <si>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</si>
  <si>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</si>
  <si>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</si>
  <si>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</si>
  <si>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</si>
  <si>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</si>
  <si>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</si>
  <si>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</si>
  <si>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</si>
  <si>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</si>
  <si>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</si>
  <si>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</si>
  <si>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</si>
  <si>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</si>
  <si>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</si>
  <si>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</si>
  <si>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</si>
  <si>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</si>
  <si>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</si>
  <si>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</si>
  <si>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</si>
  <si>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</si>
  <si>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</si>
  <si>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</si>
  <si>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</si>
  <si>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</si>
  <si>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</si>
  <si>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</si>
  <si>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</si>
  <si>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</si>
  <si>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</si>
  <si>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</si>
  <si>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</si>
  <si>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</si>
  <si>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</si>
  <si>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</si>
  <si>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</si>
  <si>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</si>
  <si>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</si>
  <si>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</si>
  <si>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</si>
  <si>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</si>
  <si>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</si>
  <si>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</si>
  <si>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</si>
  <si>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</si>
  <si>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</si>
  <si>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</si>
  <si>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</si>
  <si>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</si>
  <si>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</si>
  <si>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</si>
  <si>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</si>
  <si>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</si>
  <si>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</si>
  <si>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</si>
  <si>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</si>
  <si>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</si>
  <si>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</si>
  <si>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</si>
  <si>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</si>
  <si>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</si>
  <si>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</si>
  <si>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</si>
  <si>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</si>
  <si>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</si>
  <si>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</si>
  <si>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</si>
  <si>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</si>
  <si>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</si>
  <si>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</si>
  <si>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</si>
  <si>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</si>
  <si>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</si>
  <si>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</si>
  <si>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</si>
  <si>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</si>
  <si>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</si>
  <si>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</si>
  <si>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</si>
  <si>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</si>
  <si>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</si>
  <si>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</si>
  <si>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</si>
  <si>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</si>
  <si>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</si>
  <si>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</si>
  <si>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</si>
  <si>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</si>
  <si>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</si>
  <si>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</si>
  <si>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</si>
  <si>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</si>
  <si>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</si>
  <si>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</si>
  <si>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</si>
  <si>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</si>
  <si>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</si>
  <si>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</si>
  <si>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</si>
  <si>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</si>
  <si>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</si>
  <si>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</si>
  <si>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</si>
  <si>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</si>
  <si>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</si>
  <si>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</si>
  <si>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</si>
  <si>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</si>
  <si>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</si>
  <si>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</si>
  <si>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</si>
  <si>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</si>
  <si>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</si>
  <si>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</si>
  <si>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</si>
  <si>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</si>
  <si>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</si>
  <si>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</si>
  <si>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</si>
  <si>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</si>
  <si>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</si>
  <si>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</si>
  <si>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</si>
  <si>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</si>
  <si>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</si>
  <si>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</si>
  <si>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</si>
  <si>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</si>
  <si>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</si>
  <si>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</si>
  <si>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</si>
  <si>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</si>
  <si>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</si>
  <si>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</si>
  <si>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</si>
  <si>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</si>
  <si>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</si>
  <si>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</si>
  <si>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</si>
  <si>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</si>
  <si>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</si>
  <si>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</si>
  <si>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</si>
  <si>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</si>
  <si>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</si>
  <si>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</si>
  <si>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</si>
  <si>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</si>
  <si>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</si>
  <si>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</si>
  <si>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</si>
  <si>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</si>
  <si>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</si>
  <si>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</si>
  <si>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</si>
  <si>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</si>
  <si>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</si>
  <si>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</si>
  <si>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</si>
  <si>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</si>
  <si>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</si>
  <si>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</si>
  <si>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</si>
  <si>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</si>
  <si>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</si>
  <si>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</si>
  <si>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</si>
  <si>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</si>
  <si>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</si>
  <si>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</si>
  <si>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</si>
  <si>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</si>
  <si>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</si>
  <si>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</si>
  <si>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</si>
  <si>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</si>
  <si>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</si>
  <si>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</si>
  <si>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</si>
  <si>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</si>
  <si>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</si>
  <si>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</si>
  <si>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</si>
  <si>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</si>
  <si>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</si>
  <si>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</si>
  <si>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</si>
  <si>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</si>
  <si>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</si>
  <si>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</si>
  <si>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</si>
  <si>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</si>
  <si>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</si>
  <si>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</si>
  <si>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</si>
  <si>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</si>
  <si>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</si>
  <si>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</si>
  <si>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</si>
  <si>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</si>
  <si>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</si>
  <si>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</si>
  <si>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</si>
  <si>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</si>
  <si>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</si>
  <si>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</si>
  <si>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</si>
  <si>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</si>
  <si>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</si>
  <si>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</si>
  <si>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</si>
  <si>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</si>
  <si>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</si>
  <si>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</si>
  <si>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</si>
  <si>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</si>
  <si>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</si>
  <si>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</si>
  <si>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</si>
  <si>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</si>
  <si>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</si>
  <si>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</si>
  <si>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</si>
  <si>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</si>
  <si>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</si>
  <si>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</si>
  <si>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</si>
  <si>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</si>
  <si>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</si>
  <si>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</si>
  <si>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</si>
  <si>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</si>
  <si>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</si>
  <si>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</si>
  <si>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</si>
  <si>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</si>
  <si>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</si>
  <si>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</si>
  <si>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</si>
  <si>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</si>
  <si>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</si>
  <si>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</si>
  <si>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</si>
  <si>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</si>
  <si>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</si>
  <si>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</si>
  <si>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</si>
  <si>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</si>
  <si>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</si>
  <si>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</si>
  <si>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</si>
  <si>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</si>
  <si>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</si>
  <si>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</si>
  <si>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</si>
  <si>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</si>
  <si>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</si>
  <si>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</si>
  <si>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</si>
  <si>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</si>
  <si>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</si>
  <si>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</si>
  <si>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</si>
  <si>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</si>
  <si>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</si>
  <si>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</si>
  <si>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</si>
  <si>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</si>
  <si>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</si>
  <si>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</si>
  <si>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</si>
  <si>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</si>
  <si>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</si>
  <si>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</si>
  <si>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</si>
  <si>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</si>
  <si>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</si>
  <si>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</si>
  <si>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</si>
  <si>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</si>
  <si>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</si>
  <si>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</si>
  <si>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</si>
  <si>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</si>
  <si>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</si>
  <si>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</si>
  <si>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</si>
  <si>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</si>
  <si>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</si>
  <si>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</si>
  <si>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</si>
  <si>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</si>
  <si>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</si>
  <si>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</si>
  <si>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</si>
  <si>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</si>
  <si>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</si>
  <si>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</si>
  <si>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</si>
  <si>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</si>
  <si>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</si>
  <si>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</si>
  <si>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</si>
  <si>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</si>
  <si>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</si>
  <si>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</si>
  <si>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</si>
  <si>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</si>
  <si>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</si>
  <si>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</si>
  <si>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</si>
  <si>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</si>
  <si>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</si>
  <si>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</si>
  <si>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</si>
  <si>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</si>
  <si>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</si>
  <si>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</si>
  <si>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</si>
  <si>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</si>
  <si>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</si>
  <si>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</si>
  <si>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</si>
  <si>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</si>
  <si>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</si>
  <si>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</si>
  <si>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</si>
  <si>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</si>
  <si>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</si>
  <si>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</si>
  <si>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</si>
  <si>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</si>
  <si>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</si>
  <si>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</si>
  <si>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</si>
  <si>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</si>
  <si>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</si>
  <si>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</si>
  <si>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</si>
  <si>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</si>
  <si>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</si>
  <si>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</si>
  <si>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</si>
  <si>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</si>
  <si>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</si>
  <si>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</si>
  <si>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</si>
  <si>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</si>
  <si>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</si>
  <si>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</si>
  <si>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</si>
  <si>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</si>
  <si>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</si>
  <si>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</si>
  <si>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</si>
  <si>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</si>
  <si>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</si>
  <si>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</si>
  <si>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</si>
  <si>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</si>
  <si>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</si>
  <si>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</si>
  <si>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</si>
  <si>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</si>
  <si>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</si>
  <si>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</si>
  <si>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</si>
  <si>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</si>
  <si>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</si>
  <si>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</si>
  <si>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</si>
  <si>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</si>
  <si>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</si>
  <si>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</si>
  <si>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</si>
  <si>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</si>
  <si>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</si>
  <si>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</si>
  <si>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</si>
  <si>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</si>
  <si>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</si>
  <si>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</si>
  <si>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</si>
  <si>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</si>
  <si>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</si>
  <si>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</si>
  <si>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</si>
  <si>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</si>
  <si>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</si>
  <si>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</si>
  <si>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</si>
  <si>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</si>
  <si>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</si>
  <si>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</si>
  <si>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</si>
  <si>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</si>
  <si>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</si>
  <si>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</si>
  <si>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</si>
  <si>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</si>
  <si>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</si>
  <si>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</si>
  <si>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</si>
  <si>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</si>
  <si>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</si>
  <si>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</si>
  <si>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</si>
  <si>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</si>
  <si>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</si>
  <si>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</si>
  <si>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</si>
  <si>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</si>
  <si>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</si>
  <si>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</si>
  <si>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</si>
  <si>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</si>
  <si>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</si>
  <si>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</si>
  <si>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</si>
  <si>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</si>
  <si>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</si>
  <si>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</si>
  <si>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</si>
  <si>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</si>
  <si>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</si>
  <si>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</si>
  <si>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</si>
  <si>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</si>
  <si>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</si>
  <si>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</si>
  <si>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</si>
  <si>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</si>
  <si>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</si>
  <si>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</si>
  <si>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</si>
  <si>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</si>
  <si>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</si>
  <si>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</si>
  <si>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</si>
  <si>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</si>
  <si>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</si>
  <si>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</si>
  <si>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</si>
  <si>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</si>
  <si>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</si>
  <si>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</si>
  <si>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</si>
  <si>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</si>
  <si>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</si>
  <si>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</si>
  <si>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</si>
  <si>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</si>
  <si>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</si>
  <si>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</si>
  <si>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</si>
  <si>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</si>
  <si>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</si>
  <si>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</si>
  <si>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</si>
  <si>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</si>
  <si>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</si>
  <si>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</si>
  <si>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</si>
  <si>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</si>
  <si>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</si>
  <si>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</si>
  <si>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</si>
  <si>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</si>
  <si>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</si>
  <si>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</si>
  <si>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</si>
  <si>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</si>
  <si>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</si>
  <si>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</si>
  <si>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</si>
  <si>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</si>
  <si>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</si>
  <si>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</si>
  <si>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</si>
  <si>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</si>
  <si>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</si>
  <si>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</si>
  <si>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</si>
  <si>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</si>
  <si>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</si>
  <si>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</si>
  <si>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</si>
  <si>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</si>
  <si>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</si>
  <si>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</si>
  <si>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</si>
  <si>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</si>
  <si>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</si>
  <si>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</si>
  <si>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</si>
  <si>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</si>
  <si>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</si>
  <si>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</si>
  <si>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</si>
  <si>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</si>
  <si>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</si>
  <si>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</si>
  <si>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</si>
  <si>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</si>
  <si>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</si>
  <si>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</si>
  <si>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</si>
  <si>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</si>
  <si>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</si>
  <si>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</si>
  <si>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</si>
  <si>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</si>
  <si>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</si>
  <si>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</si>
  <si>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</si>
  <si>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</si>
  <si>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</si>
  <si>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</si>
  <si>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</si>
  <si>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</si>
  <si>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</si>
  <si>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</si>
  <si>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</si>
  <si>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</si>
  <si>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</si>
  <si>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</si>
  <si>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</si>
  <si>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</si>
  <si>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</si>
  <si>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</si>
  <si>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</si>
  <si>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</si>
  <si>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</si>
  <si>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</si>
  <si>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</si>
  <si>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</si>
  <si>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</si>
  <si>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</si>
  <si>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</si>
  <si>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</si>
  <si>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</si>
  <si>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</si>
  <si>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</si>
  <si>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</si>
  <si>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</si>
  <si>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</si>
  <si>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</si>
  <si>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</si>
  <si>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</si>
  <si>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</si>
  <si>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</si>
  <si>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</si>
  <si>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</si>
  <si>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</si>
  <si>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</si>
  <si>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</si>
  <si>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</si>
  <si>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</si>
  <si>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</si>
  <si>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</si>
  <si>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</si>
  <si>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</si>
  <si>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</si>
  <si>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</si>
  <si>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</si>
  <si>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</si>
  <si>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</si>
  <si>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</si>
  <si>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</si>
  <si>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</si>
  <si>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</si>
  <si>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</si>
  <si>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</si>
  <si>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</si>
  <si>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</si>
  <si>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</si>
  <si>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</si>
  <si>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</si>
  <si>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</si>
  <si>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</si>
  <si>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</si>
  <si>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</si>
  <si>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</si>
  <si>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</si>
  <si>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</si>
  <si>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</si>
  <si>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</si>
  <si>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</si>
  <si>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</si>
  <si>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</si>
  <si>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</si>
  <si>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</si>
  <si>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</si>
  <si>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</si>
  <si>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</si>
  <si>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</si>
  <si>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</si>
  <si>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</si>
  <si>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</si>
  <si>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</si>
  <si>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</si>
  <si>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</si>
  <si>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</si>
  <si>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</si>
  <si>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</si>
  <si>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</si>
  <si>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</si>
  <si>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</si>
  <si>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</si>
  <si>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</si>
  <si>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</si>
  <si>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</si>
  <si>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</si>
  <si>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</si>
  <si>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</si>
  <si>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</si>
  <si>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</si>
  <si>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</si>
  <si>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</si>
  <si>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</si>
  <si>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</si>
  <si>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</si>
  <si>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</si>
  <si>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</si>
  <si>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</si>
  <si>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</si>
  <si>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</si>
  <si>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</si>
  <si>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</si>
  <si>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</si>
  <si>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</si>
  <si>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</si>
  <si>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</si>
  <si>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</si>
  <si>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</si>
  <si>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</si>
  <si>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</si>
  <si>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</si>
  <si>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</si>
  <si>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</si>
  <si>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</si>
  <si>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</si>
  <si>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</si>
  <si>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</si>
  <si>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</si>
  <si>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</si>
  <si>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</si>
  <si>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</si>
  <si>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</si>
  <si>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</si>
  <si>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</si>
  <si>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</si>
  <si>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</si>
  <si>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</si>
  <si>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</si>
  <si>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</si>
  <si>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</si>
  <si>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</si>
  <si>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</si>
  <si>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</si>
  <si>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</si>
  <si>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</si>
  <si>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</si>
  <si>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</si>
  <si>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</si>
  <si>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</si>
  <si>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</si>
  <si>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</si>
  <si>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</si>
  <si>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</si>
  <si>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</si>
  <si>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</si>
  <si>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</si>
  <si>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</si>
  <si>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</si>
  <si>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</si>
  <si>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</si>
  <si>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</si>
  <si>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</si>
  <si>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</si>
  <si>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</si>
  <si>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</si>
  <si>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</si>
  <si>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</si>
  <si>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</si>
  <si>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</si>
  <si>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</si>
  <si>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</si>
  <si>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</si>
  <si>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</si>
  <si>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</si>
  <si>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</si>
  <si>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</si>
  <si>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</si>
  <si>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</si>
  <si>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</si>
  <si>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</si>
  <si>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</si>
  <si>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</si>
  <si>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</si>
  <si>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</si>
  <si>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</si>
  <si>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</si>
  <si>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</si>
  <si>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</si>
  <si>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</si>
  <si>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</si>
  <si>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</si>
  <si>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</si>
  <si>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</si>
  <si>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</si>
  <si>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</si>
  <si>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</si>
  <si>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</si>
  <si>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</si>
  <si>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</si>
  <si>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</si>
  <si>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</si>
  <si>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</si>
  <si>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</si>
  <si>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</si>
  <si>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</si>
  <si>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</si>
  <si>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</si>
  <si>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</si>
  <si>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</si>
  <si>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</si>
  <si>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</si>
  <si>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</si>
  <si>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</si>
  <si>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</si>
  <si>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</si>
  <si>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</si>
  <si>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</si>
  <si>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</si>
  <si>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</si>
  <si>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</si>
  <si>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</si>
  <si>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</si>
  <si>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</si>
  <si>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</si>
  <si>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</si>
  <si>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</si>
  <si>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</si>
  <si>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</si>
  <si>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</si>
  <si>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</si>
  <si>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</si>
  <si>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</si>
  <si>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</si>
  <si>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</si>
  <si>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</si>
  <si>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</si>
  <si>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</si>
  <si>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</si>
  <si>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</si>
  <si>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</si>
  <si>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</si>
  <si>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</si>
  <si>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</si>
  <si>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</si>
  <si>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</si>
  <si>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</si>
  <si>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</si>
  <si>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</si>
  <si>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</si>
  <si>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</si>
  <si>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</si>
  <si>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</si>
  <si>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</si>
  <si>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</si>
  <si>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</si>
  <si>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</si>
  <si>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</si>
  <si>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</si>
  <si>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</si>
  <si>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</si>
  <si>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</si>
  <si>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</si>
  <si>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</si>
  <si>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</si>
  <si>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</si>
  <si>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</si>
  <si>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</si>
  <si>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</si>
  <si>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</si>
  <si>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</si>
  <si>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</si>
  <si>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</si>
  <si>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</si>
  <si>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</si>
  <si>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</si>
  <si>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</si>
  <si>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</si>
  <si>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</si>
  <si>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</si>
  <si>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</si>
  <si>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</si>
  <si>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</si>
  <si>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</si>
  <si>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</si>
  <si>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</si>
  <si>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</si>
  <si>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</si>
  <si>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</si>
  <si>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</si>
  <si>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</si>
  <si>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</si>
  <si>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</si>
  <si>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</si>
  <si>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</si>
  <si>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</si>
  <si>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</si>
  <si>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</si>
  <si>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</si>
  <si>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</si>
  <si>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</si>
  <si>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</si>
  <si>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</si>
  <si>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</si>
  <si>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</si>
  <si>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</si>
  <si>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</si>
  <si>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</si>
  <si>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</si>
  <si>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</si>
  <si>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</si>
  <si>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</si>
  <si>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</si>
  <si>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</si>
  <si>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</si>
  <si>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</si>
  <si>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</si>
  <si>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</si>
  <si>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</si>
  <si>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</si>
  <si>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</si>
  <si>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</si>
  <si>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</si>
  <si>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</si>
  <si>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</si>
  <si>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</si>
  <si>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</si>
  <si>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</si>
  <si>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</si>
  <si>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</si>
  <si>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</si>
  <si>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</si>
  <si>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</si>
  <si>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</si>
  <si>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</si>
  <si>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</si>
  <si>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</si>
  <si>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</si>
  <si>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</si>
  <si>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</si>
  <si>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</si>
  <si>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</si>
  <si>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</si>
  <si>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</si>
  <si>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</si>
  <si>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</si>
  <si>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</si>
  <si>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</si>
  <si>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</si>
  <si>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</si>
  <si>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</si>
  <si>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</si>
  <si>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</si>
  <si>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</si>
  <si>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</si>
  <si>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</si>
  <si>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</si>
  <si>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</si>
  <si>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</si>
  <si>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</si>
  <si>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</si>
  <si>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</si>
  <si>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</si>
  <si>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</si>
  <si>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</si>
  <si>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</si>
  <si>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</si>
  <si>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</si>
  <si>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</si>
  <si>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</si>
  <si>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</si>
  <si>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</si>
  <si>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</si>
  <si>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</si>
  <si>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</si>
  <si>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</si>
  <si>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</si>
  <si>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</si>
  <si>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</si>
  <si>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</si>
  <si>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</si>
  <si>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</si>
  <si>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</si>
  <si>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</si>
  <si>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</si>
  <si>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</si>
  <si>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</si>
  <si>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</si>
  <si>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</si>
  <si>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</si>
  <si>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</si>
  <si>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</si>
  <si>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</si>
  <si>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</si>
  <si>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</si>
  <si>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</si>
  <si>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</si>
  <si>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</si>
  <si>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</si>
  <si>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</si>
  <si>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</si>
  <si>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</si>
  <si>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</si>
  <si>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</si>
  <si>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</si>
  <si>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</si>
  <si>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</si>
  <si>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</si>
  <si>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</si>
  <si>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</si>
  <si>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</si>
  <si>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</si>
  <si>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</si>
  <si>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</si>
  <si>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</si>
  <si>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</si>
  <si>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</si>
  <si>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</si>
  <si>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</si>
  <si>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</si>
  <si>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</si>
  <si>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</si>
  <si>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</si>
  <si>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</si>
  <si>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</si>
  <si>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</si>
  <si>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</si>
  <si>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</si>
  <si>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</si>
  <si>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</si>
  <si>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</si>
  <si>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</si>
  <si>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</si>
  <si>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</si>
  <si>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</si>
  <si>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</si>
  <si>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</si>
  <si>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</si>
  <si>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</si>
  <si>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</si>
  <si>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</si>
  <si>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</si>
  <si>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</si>
  <si>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</si>
  <si>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</si>
  <si>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</si>
  <si>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</si>
  <si>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</si>
  <si>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</si>
  <si>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</si>
  <si>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</si>
  <si>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</si>
  <si>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</si>
  <si>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</si>
  <si>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</si>
  <si>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</si>
  <si>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</si>
  <si>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</si>
  <si>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</si>
  <si>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</si>
  <si>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</si>
  <si>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</si>
  <si>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</si>
  <si>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</si>
  <si>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</si>
  <si>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</si>
  <si>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</si>
  <si>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</si>
  <si>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</si>
  <si>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</si>
  <si>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</si>
  <si>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</si>
  <si>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</si>
  <si>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</si>
  <si>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</si>
  <si>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</si>
  <si>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</si>
  <si>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</si>
  <si>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</si>
  <si>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</si>
  <si>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</si>
  <si>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</si>
  <si>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</si>
  <si>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</si>
  <si>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</si>
  <si>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</si>
  <si>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</si>
  <si>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</si>
  <si>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</si>
  <si>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</si>
  <si>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</si>
  <si>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</si>
  <si>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</si>
  <si>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</si>
  <si>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</si>
  <si>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</si>
  <si>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</si>
  <si>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</si>
  <si>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</si>
  <si>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</si>
  <si>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</si>
  <si>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</si>
  <si>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</si>
  <si>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</si>
  <si>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</si>
  <si>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</si>
  <si>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</si>
  <si>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</si>
  <si>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</si>
  <si>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</si>
  <si>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</si>
  <si>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</si>
  <si>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</si>
  <si>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</si>
  <si>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</si>
  <si>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</si>
  <si>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</si>
  <si>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</si>
  <si>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</si>
  <si>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</si>
  <si>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</si>
  <si>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</si>
  <si>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</si>
  <si>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</si>
  <si>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</si>
  <si>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</si>
  <si>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</si>
  <si>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</si>
  <si>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</si>
  <si>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</si>
  <si>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</si>
  <si>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</si>
  <si>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</si>
  <si>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</si>
  <si>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</si>
  <si>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</si>
  <si>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</si>
  <si>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</si>
  <si>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</si>
  <si>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</si>
  <si>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</si>
  <si>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</si>
  <si>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</si>
  <si>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</si>
  <si>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</si>
  <si>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</si>
  <si>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</si>
  <si>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</si>
  <si>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</si>
  <si>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</si>
  <si>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</si>
  <si>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</si>
  <si>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</si>
  <si>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</si>
  <si>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</si>
  <si>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</si>
  <si>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</si>
  <si>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</si>
  <si>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</si>
  <si>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</si>
  <si>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</si>
  <si>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</si>
  <si>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</si>
  <si>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</si>
  <si>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</si>
  <si>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</si>
  <si>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</si>
  <si>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</si>
  <si>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</si>
  <si>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</si>
  <si>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</si>
  <si>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</si>
  <si>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</si>
  <si>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</si>
  <si>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</si>
  <si>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</si>
  <si>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</si>
  <si>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</si>
  <si>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</si>
  <si>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</si>
  <si>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</si>
  <si>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</si>
  <si>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</si>
  <si>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</si>
  <si>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</si>
  <si>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</si>
  <si>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</si>
  <si>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</si>
  <si>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</si>
  <si>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</si>
  <si>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</si>
  <si>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</si>
  <si>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</si>
  <si>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</si>
  <si>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</si>
  <si>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</si>
  <si>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</si>
  <si>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</si>
  <si>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</si>
  <si>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</si>
  <si>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</si>
  <si>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</si>
  <si>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</si>
  <si>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</si>
  <si>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</si>
  <si>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</si>
  <si>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</si>
  <si>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</si>
  <si>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</si>
  <si>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</si>
  <si>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</si>
  <si>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</si>
  <si>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</si>
  <si>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</si>
  <si>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</si>
  <si>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</si>
  <si>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</si>
  <si>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</si>
  <si>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</si>
  <si>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</si>
  <si>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</si>
  <si>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</si>
  <si>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</si>
  <si>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</si>
  <si>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</si>
  <si>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</si>
  <si>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</si>
  <si>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</si>
  <si>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</si>
  <si>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</si>
  <si>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</si>
  <si>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</si>
  <si>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</si>
  <si>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</si>
  <si>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</si>
  <si>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</si>
  <si>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</si>
  <si>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</si>
  <si>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</si>
  <si>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</si>
  <si>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</si>
  <si>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</si>
  <si>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</si>
  <si>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</si>
  <si>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</si>
  <si>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</si>
  <si>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</si>
  <si>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</si>
  <si>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</si>
  <si>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</si>
  <si>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</si>
  <si>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</si>
  <si>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</si>
  <si>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</si>
  <si>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</si>
  <si>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</si>
  <si>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</si>
  <si>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</si>
  <si>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</si>
  <si>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</si>
  <si>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</si>
  <si>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</si>
  <si>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</si>
  <si>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</si>
  <si>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</si>
  <si>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</si>
  <si>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</si>
  <si>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</si>
  <si>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</si>
  <si>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</si>
  <si>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</si>
  <si>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</si>
  <si>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</si>
  <si>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</si>
  <si>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</si>
  <si>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</si>
  <si>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</si>
  <si>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</si>
  <si>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</si>
  <si>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</si>
  <si>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</si>
  <si>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</si>
  <si>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</si>
  <si>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</si>
  <si>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</si>
  <si>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</si>
  <si>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</si>
  <si>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</si>
  <si>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</si>
  <si>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</si>
  <si>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</si>
  <si>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</si>
  <si>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</si>
  <si>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</si>
  <si>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</si>
  <si>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</si>
  <si>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</si>
  <si>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</si>
  <si>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</si>
  <si>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</si>
  <si>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</si>
  <si>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</si>
  <si>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</si>
  <si>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</si>
  <si>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</si>
  <si>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</si>
  <si>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</si>
  <si>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</si>
  <si>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</si>
  <si>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</si>
  <si>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</si>
  <si>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</si>
  <si>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</si>
  <si>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</si>
  <si>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</si>
  <si>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</si>
  <si>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</si>
  <si>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</si>
  <si>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</si>
  <si>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</si>
  <si>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</si>
  <si>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</si>
  <si>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</si>
  <si>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</si>
  <si>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</si>
  <si>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</si>
  <si>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</si>
  <si>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</si>
  <si>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</si>
  <si>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</si>
  <si>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</si>
  <si>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</si>
  <si>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</si>
  <si>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</si>
  <si>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</si>
  <si>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</si>
  <si>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</si>
  <si>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</si>
  <si>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</si>
  <si>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</si>
  <si>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</si>
  <si>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</si>
  <si>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</si>
  <si>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</si>
  <si>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</si>
  <si>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</si>
  <si>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</si>
  <si>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</si>
  <si>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</si>
  <si>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</si>
  <si>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</si>
  <si>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</si>
  <si>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</si>
  <si>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</si>
  <si>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</si>
  <si>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</si>
  <si>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</si>
  <si>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</si>
  <si>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</si>
  <si>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</si>
  <si>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</si>
  <si>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</si>
  <si>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</si>
  <si>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</si>
  <si>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</si>
  <si>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</si>
  <si>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</si>
  <si>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</si>
  <si>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</si>
  <si>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</si>
  <si>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</si>
  <si>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</si>
  <si>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</si>
  <si>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</si>
  <si>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</si>
  <si>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</si>
  <si>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</si>
  <si>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</si>
  <si>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</si>
  <si>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</si>
  <si>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</si>
  <si>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</si>
  <si>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</si>
  <si>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</si>
  <si>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</si>
  <si>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</si>
  <si>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</si>
  <si>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</si>
  <si>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</si>
  <si>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</si>
  <si>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</si>
  <si>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</si>
  <si>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</si>
  <si>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</si>
  <si>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</si>
  <si>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</si>
  <si>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</si>
  <si>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</si>
  <si>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</si>
  <si>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</si>
  <si>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</si>
  <si>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</si>
  <si>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</si>
  <si>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</si>
  <si>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</si>
  <si>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</si>
  <si>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</si>
  <si>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</si>
  <si>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</si>
  <si>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</si>
  <si>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</si>
  <si>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</si>
  <si>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</si>
  <si>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</si>
  <si>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</si>
  <si>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</si>
  <si>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</si>
  <si>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</si>
  <si>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</si>
  <si>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</si>
  <si>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</si>
  <si>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</si>
  <si>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</si>
  <si>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</si>
  <si>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</si>
  <si>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</si>
  <si>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</si>
  <si>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</si>
  <si>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</si>
  <si>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</si>
  <si>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</si>
  <si>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</si>
  <si>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</si>
  <si>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</si>
  <si>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</si>
  <si>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</si>
  <si>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</si>
  <si>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</si>
  <si>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</si>
  <si>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</si>
  <si>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</si>
  <si>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</si>
  <si>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</si>
  <si>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</si>
  <si>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</si>
  <si>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</si>
  <si>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</si>
  <si>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</si>
  <si>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</si>
  <si>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</si>
  <si>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</si>
  <si>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</si>
  <si>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</si>
  <si>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</si>
  <si>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</si>
  <si>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</si>
  <si>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</si>
  <si>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</si>
  <si>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</si>
  <si>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</si>
  <si>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</si>
  <si>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</si>
  <si>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</si>
  <si>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</si>
  <si>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</si>
  <si>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</si>
  <si>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</si>
  <si>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</si>
  <si>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</si>
  <si>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</si>
  <si>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</si>
  <si>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</si>
  <si>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</si>
  <si>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</si>
  <si>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</si>
  <si>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</si>
  <si>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</si>
  <si>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</si>
  <si>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</si>
  <si>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</si>
  <si>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</si>
  <si>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</si>
  <si>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</si>
  <si>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</si>
  <si>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</si>
  <si>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</si>
  <si>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</si>
  <si>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</si>
  <si>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</si>
  <si>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</si>
  <si>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</si>
  <si>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</si>
  <si>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</si>
  <si>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</si>
  <si>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</si>
  <si>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</si>
  <si>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</si>
  <si>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</si>
  <si>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</si>
  <si>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</si>
  <si>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</si>
  <si>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</si>
  <si>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</si>
  <si>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</si>
  <si>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</si>
  <si>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</si>
  <si>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</si>
  <si>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</si>
  <si>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</si>
  <si>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</si>
  <si>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</si>
  <si>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</si>
  <si>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</si>
  <si>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</si>
  <si>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</si>
  <si>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</si>
  <si>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</si>
  <si>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</si>
  <si>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</si>
  <si>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</si>
  <si>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</si>
  <si>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</si>
  <si>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</si>
  <si>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</si>
  <si>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</si>
  <si>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</si>
  <si>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</si>
  <si>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</si>
  <si>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</si>
  <si>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</si>
  <si>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</si>
  <si>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</si>
  <si>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</si>
  <si>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</si>
  <si>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</si>
  <si>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</si>
  <si>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</si>
  <si>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</si>
  <si>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</si>
  <si>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</si>
  <si>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</si>
  <si>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</si>
  <si>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</si>
  <si>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</si>
  <si>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</si>
  <si>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</si>
  <si>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</si>
  <si>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</si>
  <si>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</si>
  <si>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</si>
  <si>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</si>
  <si>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</si>
  <si>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</si>
  <si>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</si>
  <si>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</si>
  <si>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</si>
  <si>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</si>
  <si>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</si>
  <si>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</si>
  <si>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</si>
  <si>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</si>
  <si>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</si>
  <si>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</si>
  <si>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</si>
  <si>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</si>
  <si>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</si>
  <si>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</si>
  <si>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</si>
  <si>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</si>
  <si>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</si>
  <si>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</si>
  <si>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</si>
  <si>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</si>
  <si>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</si>
  <si>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</si>
  <si>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</si>
  <si>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</si>
  <si>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</si>
  <si>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</si>
  <si>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</si>
  <si>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</si>
  <si>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</si>
  <si>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</si>
  <si>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</si>
  <si>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</si>
  <si>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</si>
  <si>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</si>
  <si>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</si>
  <si>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</si>
  <si>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</si>
  <si>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</si>
  <si>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</si>
  <si>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</si>
  <si>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</si>
  <si>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</si>
  <si>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</si>
  <si>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</si>
  <si>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</si>
  <si>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</si>
  <si>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</si>
  <si>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</si>
  <si>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</si>
  <si>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</si>
  <si>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</si>
  <si>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</si>
  <si>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</si>
  <si>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</si>
  <si>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</si>
  <si>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</si>
  <si>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</si>
  <si>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</si>
  <si>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</si>
  <si>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</si>
  <si>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</si>
  <si>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</si>
  <si>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</si>
  <si>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</si>
  <si>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</si>
  <si>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</si>
  <si>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</si>
  <si>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</si>
  <si>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</si>
  <si>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</si>
  <si>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</si>
  <si>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</si>
  <si>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</si>
  <si>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</si>
  <si>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</si>
  <si>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</si>
  <si>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</si>
  <si>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</si>
  <si>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</si>
  <si>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</si>
  <si>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</si>
  <si>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</si>
  <si>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</si>
  <si>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</si>
  <si>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</si>
  <si>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</si>
  <si>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</si>
  <si>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</si>
  <si>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</si>
  <si>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</si>
  <si>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</si>
  <si>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</si>
  <si>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</si>
  <si>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</si>
  <si>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</si>
  <si>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</si>
  <si>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</si>
  <si>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</si>
  <si>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</si>
  <si>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</si>
  <si>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</si>
  <si>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</si>
  <si>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</si>
  <si>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</si>
  <si>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</si>
  <si>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</si>
  <si>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</si>
  <si>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</si>
  <si>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</si>
  <si>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</si>
  <si>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</si>
  <si>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</si>
  <si>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</si>
  <si>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</si>
  <si>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</si>
  <si>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</si>
  <si>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</si>
  <si>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</si>
  <si>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</si>
  <si>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</si>
  <si>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</si>
  <si>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</si>
  <si>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</si>
  <si>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</si>
  <si>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</si>
  <si>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</si>
  <si>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</si>
  <si>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</si>
  <si>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</si>
  <si>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</si>
  <si>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</si>
  <si>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</si>
  <si>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</si>
  <si>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</si>
  <si>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</si>
  <si>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</si>
  <si>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</si>
  <si>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</si>
  <si>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</si>
  <si>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</si>
  <si>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</si>
  <si>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</si>
  <si>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</si>
  <si>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</si>
  <si>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</si>
  <si>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</si>
  <si>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</si>
  <si>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</si>
  <si>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</si>
  <si>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</si>
  <si>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</si>
  <si>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</si>
  <si>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</si>
  <si>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</si>
  <si>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</si>
  <si>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</si>
  <si>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</si>
  <si>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</si>
  <si>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</si>
  <si>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</si>
  <si>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</si>
  <si>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</si>
  <si>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</si>
  <si>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</si>
  <si>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</si>
  <si>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</si>
  <si>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</si>
  <si>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</si>
  <si>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</si>
  <si>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</si>
  <si>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</si>
  <si>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</si>
  <si>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</si>
  <si>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</si>
  <si>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</si>
  <si>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</si>
  <si>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</si>
  <si>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</si>
  <si>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</si>
  <si>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</si>
  <si>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</si>
  <si>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</si>
  <si>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</si>
  <si>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</si>
  <si>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</si>
  <si>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</si>
  <si>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</si>
  <si>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</si>
  <si>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</si>
  <si>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</si>
  <si>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</si>
  <si>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</si>
  <si>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</si>
  <si>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</si>
  <si>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</si>
  <si>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</si>
  <si>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</si>
  <si>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</si>
  <si>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</si>
  <si>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</si>
  <si>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</si>
  <si>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</si>
  <si>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</si>
  <si>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</si>
  <si>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</si>
  <si>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</si>
  <si>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</si>
  <si>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</si>
  <si>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</si>
  <si>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</si>
  <si>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</si>
  <si>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</si>
  <si>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</si>
  <si>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</si>
  <si>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</si>
  <si>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</si>
  <si>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</si>
  <si>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</si>
  <si>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</si>
  <si>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</si>
  <si>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</si>
  <si>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</si>
  <si>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</si>
  <si>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</si>
  <si>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</si>
  <si>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</si>
  <si>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</si>
  <si>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</si>
  <si>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</si>
  <si>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</si>
  <si>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</si>
  <si>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</si>
  <si>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</si>
  <si>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</si>
  <si>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</si>
  <si>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</si>
  <si>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</si>
  <si>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</si>
  <si>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</si>
  <si>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</si>
  <si>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</si>
  <si>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</si>
  <si>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</si>
  <si>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</si>
  <si>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</si>
  <si>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</si>
  <si>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</si>
  <si>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</si>
  <si>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</si>
  <si>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</si>
  <si>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</si>
  <si>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</si>
  <si>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</si>
  <si>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</si>
  <si>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</si>
  <si>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</si>
  <si>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</si>
  <si>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</si>
  <si>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</si>
  <si>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</si>
  <si>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</si>
  <si>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</si>
  <si>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</si>
  <si>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</si>
  <si>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</si>
  <si>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</si>
  <si>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</si>
  <si>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</si>
  <si>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</si>
  <si>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</si>
  <si>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</si>
  <si>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</si>
  <si>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</si>
  <si>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</si>
  <si>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</si>
  <si>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</si>
  <si>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</si>
  <si>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</si>
  <si>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</si>
  <si>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</si>
  <si>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</si>
  <si>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</si>
  <si>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</si>
  <si>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</si>
  <si>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</si>
  <si>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</si>
  <si>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</si>
  <si>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</si>
  <si>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</si>
  <si>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</si>
  <si>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</si>
  <si>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</si>
  <si>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</si>
  <si>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</si>
  <si>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</si>
  <si>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</si>
  <si>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</si>
  <si>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</si>
  <si>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</si>
  <si>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</si>
  <si>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</si>
  <si>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</si>
  <si>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</si>
  <si>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</si>
  <si>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</si>
  <si>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</si>
  <si>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</si>
  <si>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</si>
  <si>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</si>
  <si>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</si>
  <si>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</si>
  <si>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</si>
  <si>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</si>
  <si>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</si>
  <si>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</si>
  <si>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</si>
  <si>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</si>
  <si>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</si>
  <si>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</si>
  <si>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</si>
  <si>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</si>
  <si>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</si>
  <si>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</si>
  <si>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</si>
  <si>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</si>
  <si>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</si>
  <si>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</si>
  <si>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</si>
  <si>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</si>
  <si>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</si>
  <si>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</si>
  <si>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</si>
  <si>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</si>
  <si>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</si>
  <si>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</si>
  <si>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</si>
  <si>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</si>
  <si>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</si>
  <si>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</si>
  <si>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</si>
  <si>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</si>
  <si>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</si>
  <si>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</si>
  <si>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</si>
  <si>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</si>
  <si>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</si>
  <si>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</si>
  <si>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</si>
  <si>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</si>
  <si>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</si>
  <si>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</si>
  <si>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</si>
  <si>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</si>
  <si>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</si>
  <si>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</si>
  <si>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</si>
  <si>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</si>
  <si>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</si>
  <si>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</si>
  <si>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</si>
  <si>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</si>
  <si>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</si>
  <si>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</si>
  <si>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</si>
  <si>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</si>
  <si>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</si>
  <si>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</si>
  <si>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</si>
  <si>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</si>
  <si>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</si>
  <si>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</si>
  <si>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</si>
  <si>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</si>
  <si>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</si>
  <si>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</si>
  <si>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</si>
  <si>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</si>
  <si>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</si>
  <si>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</si>
  <si>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</si>
  <si>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</si>
  <si>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</si>
  <si>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</si>
  <si>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</si>
  <si>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</si>
  <si>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</si>
  <si>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</si>
  <si>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</si>
  <si>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</si>
  <si>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</si>
  <si>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</si>
  <si>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</si>
  <si>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</si>
  <si>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</si>
  <si>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</si>
  <si>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</si>
  <si>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</si>
  <si>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</si>
  <si>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</si>
  <si>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</si>
  <si>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</si>
  <si>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</si>
  <si>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</si>
  <si>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</si>
  <si>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</si>
  <si>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</si>
  <si>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</si>
  <si>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</si>
  <si>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</si>
  <si>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</si>
  <si>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</si>
  <si>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</si>
  <si>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</si>
  <si>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</si>
  <si>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</si>
  <si>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</si>
  <si>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</si>
  <si>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</si>
  <si>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</si>
  <si>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</si>
  <si>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</si>
  <si>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</si>
  <si>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</si>
  <si>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</si>
  <si>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</si>
  <si>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</si>
  <si>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</si>
  <si>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</si>
  <si>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</si>
  <si>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</si>
  <si>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</si>
  <si>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</si>
  <si>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</si>
  <si>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</si>
  <si>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</si>
  <si>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</si>
  <si>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</si>
  <si>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</si>
  <si>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</si>
  <si>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</si>
  <si>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</si>
  <si>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</si>
  <si>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</si>
  <si>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</si>
  <si>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</si>
  <si>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</si>
  <si>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</si>
  <si>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</si>
  <si>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</si>
  <si>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</si>
  <si>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</si>
  <si>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</si>
  <si>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</si>
  <si>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</si>
  <si>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</si>
  <si>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</si>
  <si>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</si>
  <si>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</si>
  <si>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</si>
  <si>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</si>
  <si>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</si>
  <si>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</si>
  <si>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</si>
  <si>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</si>
  <si>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</si>
  <si>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</si>
  <si>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</si>
  <si>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</si>
  <si>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</si>
  <si>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</si>
  <si>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</si>
  <si>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</si>
  <si>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</si>
  <si>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</si>
  <si>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</si>
  <si>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</si>
  <si>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</si>
  <si>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</si>
  <si>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</si>
  <si>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</si>
  <si>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</si>
  <si>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</si>
  <si>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</si>
  <si>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</si>
  <si>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</si>
  <si>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</si>
  <si>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</si>
  <si>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</si>
  <si>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</si>
  <si>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</si>
  <si>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</si>
  <si>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</si>
  <si>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</si>
  <si>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</si>
  <si>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</si>
  <si>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</si>
  <si>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</si>
  <si>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</si>
  <si>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</si>
  <si>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</si>
  <si>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</si>
  <si>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</si>
  <si>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</si>
  <si>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</si>
  <si>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</si>
  <si>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</si>
  <si>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</si>
  <si>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</si>
  <si>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</si>
  <si>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</si>
  <si>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</si>
  <si>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</si>
  <si>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</si>
  <si>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</si>
  <si>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</si>
  <si>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</si>
  <si>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</si>
  <si>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</si>
  <si>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</si>
  <si>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</si>
  <si>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</si>
  <si>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</si>
  <si>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</si>
  <si>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</si>
  <si>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</si>
  <si>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</si>
  <si>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</si>
  <si>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</si>
  <si>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</si>
  <si>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</si>
  <si>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</si>
  <si>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</si>
  <si>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</si>
  <si>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</si>
  <si>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</si>
  <si>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</si>
  <si>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</si>
  <si>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</si>
  <si>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</si>
  <si>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</si>
  <si>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</si>
  <si>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</si>
  <si>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</si>
  <si>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</si>
  <si>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</si>
  <si>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</si>
  <si>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</si>
  <si>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</si>
  <si>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</si>
  <si>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</si>
  <si>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</si>
  <si>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</si>
  <si>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</si>
  <si>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</si>
  <si>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</si>
  <si>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</si>
  <si>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</si>
  <si>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</si>
  <si>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</si>
  <si>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</si>
  <si>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</si>
  <si>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</si>
  <si>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</si>
  <si>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</si>
  <si>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</si>
  <si>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</si>
  <si>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</si>
  <si>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</si>
  <si>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</si>
  <si>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</si>
  <si>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</si>
  <si>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</si>
  <si>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</si>
  <si>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</si>
  <si>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</si>
  <si>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</si>
  <si>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</si>
  <si>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</si>
  <si>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</si>
  <si>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</si>
  <si>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</si>
  <si>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</si>
  <si>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</si>
  <si>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</si>
  <si>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</si>
  <si>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</si>
  <si>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</si>
  <si>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</si>
  <si>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</si>
  <si>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</si>
  <si>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</si>
  <si>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</si>
  <si>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</si>
  <si>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</si>
  <si>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</si>
  <si>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</si>
  <si>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</si>
  <si>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</si>
  <si>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</si>
  <si>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</si>
  <si>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</si>
  <si>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</si>
  <si>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</si>
  <si>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</si>
  <si>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</si>
  <si>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</si>
  <si>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</si>
  <si>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</si>
  <si>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</si>
  <si>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</si>
  <si>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</si>
  <si>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</si>
  <si>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</si>
  <si>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</si>
  <si>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</si>
  <si>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</si>
  <si>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</si>
  <si>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</si>
  <si>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</si>
  <si>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</si>
  <si>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</si>
  <si>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</si>
  <si>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</si>
  <si>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</si>
  <si>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</si>
  <si>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</si>
  <si>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</si>
  <si>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</si>
  <si>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</si>
  <si>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</si>
  <si>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</si>
  <si>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</si>
  <si>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</si>
  <si>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</si>
  <si>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</si>
  <si>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</si>
  <si>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</si>
  <si>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</si>
  <si>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</si>
  <si>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</si>
  <si>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</si>
  <si>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</si>
  <si>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</si>
  <si>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</si>
  <si>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</si>
  <si>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</si>
  <si>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</si>
  <si>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</si>
  <si>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</si>
  <si>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</si>
  <si>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</si>
  <si>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</si>
  <si>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</si>
  <si>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</si>
  <si>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</si>
  <si>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</si>
  <si>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</si>
  <si>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</si>
  <si>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</si>
  <si>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</si>
  <si>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</si>
  <si>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</si>
  <si>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</si>
  <si>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</si>
  <si>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</si>
  <si>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</si>
  <si>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</si>
  <si>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</si>
  <si>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</si>
  <si>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</si>
  <si>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</si>
  <si>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</si>
  <si>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</si>
  <si>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</si>
  <si>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</si>
  <si>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</si>
  <si>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</si>
  <si>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</si>
  <si>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</si>
  <si>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</si>
  <si>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</si>
  <si>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</si>
  <si>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</si>
  <si>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</si>
  <si>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</si>
  <si>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</si>
  <si>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</si>
  <si>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</si>
  <si>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</si>
  <si>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</si>
  <si>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</si>
  <si>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</si>
  <si>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</si>
  <si>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</si>
  <si>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</si>
  <si>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</si>
  <si>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</si>
  <si>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</si>
  <si>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</si>
  <si>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</si>
  <si>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</si>
  <si>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</si>
  <si>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</si>
  <si>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</si>
  <si>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</si>
  <si>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</si>
  <si>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</si>
  <si>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</si>
  <si>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</si>
  <si>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</si>
  <si>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</si>
  <si>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</si>
  <si>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</si>
  <si>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</si>
  <si>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</si>
  <si>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</si>
  <si>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</si>
  <si>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</si>
  <si>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</si>
  <si>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</si>
  <si>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</si>
  <si>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</si>
  <si>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</si>
  <si>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</si>
  <si>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</si>
  <si>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</si>
  <si>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</si>
  <si>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</si>
  <si>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</si>
  <si>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</si>
  <si>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</si>
  <si>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</si>
  <si>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</si>
  <si>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</si>
  <si>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</si>
  <si>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</si>
  <si>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</si>
  <si>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</si>
  <si>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</si>
  <si>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</si>
  <si>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</si>
  <si>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</si>
  <si>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</si>
  <si>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</si>
  <si>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</si>
  <si>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</si>
  <si>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</si>
  <si>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</si>
  <si>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</si>
  <si>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</si>
  <si>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</si>
  <si>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</si>
  <si>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</si>
  <si>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</si>
  <si>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</si>
  <si>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</si>
  <si>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</si>
  <si>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</si>
  <si>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</si>
  <si>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</si>
  <si>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</si>
  <si>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</si>
  <si>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</si>
  <si>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</si>
  <si>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</si>
  <si>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</si>
  <si>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</si>
  <si>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</si>
  <si>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</si>
  <si>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</si>
  <si>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</si>
  <si>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</si>
  <si>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</si>
  <si>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</si>
  <si>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</si>
  <si>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</si>
  <si>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</si>
  <si>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</si>
  <si>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</si>
  <si>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</si>
  <si>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</si>
  <si>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</si>
  <si>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</si>
  <si>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</si>
  <si>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</si>
  <si>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</si>
  <si>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</si>
  <si>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</si>
  <si>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</si>
  <si>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</si>
  <si>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</si>
  <si>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</si>
  <si>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</si>
  <si>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</si>
  <si>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</si>
  <si>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</si>
  <si>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</si>
  <si>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</si>
  <si>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</si>
  <si>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</si>
  <si>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</si>
  <si>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</si>
  <si>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</si>
  <si>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</si>
  <si>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</si>
  <si>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</si>
  <si>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</si>
  <si>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</si>
  <si>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</si>
  <si>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</si>
  <si>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</si>
  <si>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</si>
  <si>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</si>
  <si>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</si>
  <si>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</si>
  <si>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</si>
  <si>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</si>
  <si>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</si>
  <si>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</si>
  <si>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</si>
  <si>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</si>
  <si>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</si>
  <si>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</si>
  <si>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</si>
  <si>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</si>
  <si>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</si>
  <si>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</si>
  <si>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</si>
  <si>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</si>
  <si>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</si>
  <si>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</si>
  <si>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</si>
  <si>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</si>
  <si>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</si>
  <si>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</si>
  <si>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</si>
  <si>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</si>
  <si>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</si>
  <si>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</si>
  <si>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</si>
  <si>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</si>
  <si>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</si>
  <si>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</si>
  <si>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</si>
  <si>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</si>
  <si>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</si>
  <si>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</si>
  <si>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</si>
  <si>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</si>
  <si>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</si>
  <si>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</si>
  <si>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</si>
  <si>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</si>
  <si>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</si>
  <si>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</si>
  <si>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</si>
  <si>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</si>
  <si>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</si>
  <si>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</si>
  <si>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</si>
  <si>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</si>
  <si>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</si>
  <si>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</si>
  <si>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</si>
  <si>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</si>
  <si>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</si>
  <si>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</si>
  <si>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</si>
  <si>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</si>
  <si>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</si>
  <si>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</si>
  <si>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</si>
  <si>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</si>
  <si>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</si>
  <si>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</si>
  <si>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</si>
  <si>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</si>
  <si>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</si>
  <si>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</si>
  <si>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</si>
  <si>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</si>
  <si>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</si>
  <si>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</si>
  <si>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</si>
  <si>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</si>
  <si>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</si>
  <si>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</si>
  <si>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</si>
  <si>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</si>
  <si>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</si>
  <si>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</si>
  <si>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</si>
  <si>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</si>
  <si>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</si>
  <si>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</si>
  <si>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</si>
  <si>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</si>
  <si>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</si>
  <si>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</si>
  <si>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</si>
  <si>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</si>
  <si>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</si>
  <si>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</si>
  <si>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</si>
  <si>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</si>
  <si>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</si>
  <si>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</si>
  <si>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</si>
  <si>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</si>
  <si>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</si>
  <si>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</si>
  <si>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</si>
  <si>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</si>
  <si>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</si>
  <si>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</si>
  <si>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</si>
  <si>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</si>
  <si>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</si>
  <si>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</si>
  <si>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</si>
  <si>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</si>
  <si>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</si>
  <si>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</si>
  <si>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</si>
  <si>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</si>
  <si>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</si>
  <si>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</si>
  <si>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</si>
  <si>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</si>
  <si>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</si>
  <si>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</si>
  <si>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</si>
  <si>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</si>
  <si>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</si>
  <si>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</si>
  <si>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</si>
  <si>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</si>
  <si>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</si>
  <si>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</si>
  <si>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</si>
  <si>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</si>
  <si>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</si>
  <si>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</si>
  <si>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</si>
  <si>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</si>
  <si>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</si>
  <si>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</si>
  <si>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</si>
  <si>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</si>
  <si>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</si>
  <si>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</si>
  <si>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</si>
  <si>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</si>
  <si>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</si>
  <si>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</si>
  <si>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</si>
  <si>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</si>
  <si>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</si>
  <si>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</si>
  <si>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</si>
  <si>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</si>
  <si>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</si>
  <si>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</si>
  <si>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</si>
  <si>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</si>
  <si>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</si>
  <si>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</si>
  <si>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</si>
  <si>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</si>
  <si>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</si>
  <si>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</si>
  <si>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</si>
  <si>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</si>
  <si>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</si>
  <si>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</si>
  <si>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</si>
  <si>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</si>
  <si>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</si>
  <si>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</si>
  <si>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</si>
  <si>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</si>
  <si>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</si>
  <si>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</si>
  <si>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</si>
  <si>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</si>
  <si>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</si>
  <si>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</si>
  <si>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</si>
  <si>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</si>
  <si>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</si>
  <si>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</si>
  <si>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</si>
  <si>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</si>
  <si>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</si>
  <si>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</si>
  <si>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</si>
  <si>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</si>
  <si>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</si>
  <si>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</si>
  <si>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</si>
  <si>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</si>
  <si>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</si>
  <si>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</si>
  <si>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</si>
  <si>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</si>
  <si>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</si>
  <si>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</si>
  <si>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</si>
  <si>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</si>
  <si>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</si>
  <si>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</si>
  <si>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</si>
  <si>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</si>
  <si>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</si>
  <si>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</si>
  <si>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</si>
  <si>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</si>
  <si>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</si>
  <si>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</si>
  <si>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</si>
  <si>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</si>
  <si>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</si>
  <si>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</si>
  <si>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</si>
  <si>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</si>
  <si>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</si>
  <si>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</si>
  <si>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</si>
  <si>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</si>
  <si>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</si>
  <si>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</si>
  <si>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</si>
  <si>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</si>
  <si>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</si>
  <si>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</si>
  <si>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</si>
  <si>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</si>
  <si>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</si>
  <si>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</si>
  <si>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</si>
  <si>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</si>
  <si>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</si>
  <si>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</si>
  <si>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</si>
  <si>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</si>
  <si>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</si>
  <si>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</si>
  <si>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</si>
  <si>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</si>
  <si>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</si>
  <si>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</si>
  <si>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</si>
  <si>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</si>
  <si>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</si>
  <si>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</si>
  <si>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</si>
  <si>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</si>
  <si>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</si>
  <si>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</si>
  <si>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</si>
  <si>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</si>
  <si>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</si>
  <si>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</si>
  <si>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</si>
  <si>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</si>
  <si>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</si>
  <si>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</si>
  <si>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</si>
  <si>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</si>
  <si>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</si>
  <si>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</si>
  <si>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</si>
  <si>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</si>
  <si>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</si>
  <si>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</si>
  <si>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</si>
  <si>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</si>
  <si>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</si>
  <si>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</si>
  <si>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</si>
  <si>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</si>
  <si>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</si>
  <si>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</si>
  <si>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</si>
  <si>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</si>
  <si>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</si>
  <si>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</si>
  <si>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</si>
  <si>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</si>
  <si>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</si>
  <si>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</si>
  <si>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</si>
  <si>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</si>
  <si>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</si>
  <si>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</si>
  <si>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</si>
  <si>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</si>
  <si>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</si>
  <si>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</si>
  <si>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</si>
  <si>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</si>
  <si>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</si>
  <si>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</si>
  <si>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</si>
  <si>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</si>
  <si>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</si>
  <si>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</si>
  <si>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</si>
  <si>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</si>
  <si>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</si>
  <si>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</si>
  <si>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</si>
  <si>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</si>
  <si>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</si>
  <si>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</si>
  <si>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</si>
  <si>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</si>
  <si>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</si>
  <si>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</si>
  <si>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</si>
  <si>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</si>
  <si>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</si>
  <si>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</si>
  <si>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</si>
  <si>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</si>
  <si>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</si>
  <si>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</si>
  <si>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</si>
  <si>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</si>
  <si>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</si>
  <si>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</si>
  <si>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</si>
  <si>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</si>
  <si>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</si>
  <si>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</si>
  <si>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</si>
  <si>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</si>
  <si>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</si>
  <si>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</si>
  <si>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</si>
  <si>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</si>
  <si>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</si>
  <si>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</si>
  <si>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</si>
  <si>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</si>
  <si>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</si>
  <si>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</si>
  <si>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</si>
  <si>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</si>
  <si>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</si>
  <si>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</si>
  <si>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</si>
  <si>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</si>
  <si>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</si>
  <si>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</si>
  <si>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</si>
  <si>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</si>
  <si>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</si>
  <si>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</si>
  <si>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</si>
  <si>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</si>
  <si>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</si>
  <si>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</si>
  <si>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</si>
  <si>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</si>
  <si>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</si>
  <si>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</si>
  <si>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</si>
  <si>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</si>
  <si>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</si>
  <si>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</si>
  <si>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</si>
  <si>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</si>
  <si>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</si>
  <si>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</si>
  <si>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</si>
  <si>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</si>
  <si>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</si>
  <si>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</si>
  <si>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</si>
  <si>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</si>
  <si>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</si>
  <si>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</si>
  <si>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</si>
  <si>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</si>
  <si>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</si>
  <si>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</si>
  <si>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</si>
  <si>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</si>
  <si>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</si>
  <si>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</si>
  <si>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</si>
  <si>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</si>
  <si>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</si>
  <si>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</si>
  <si>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</si>
  <si>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</si>
  <si>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</si>
  <si>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</si>
  <si>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</si>
  <si>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</si>
  <si>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</si>
  <si>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</si>
  <si>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</si>
  <si>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</si>
  <si>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</si>
  <si>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</si>
  <si>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</si>
  <si>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</si>
  <si>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</si>
  <si>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</si>
  <si>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</si>
  <si>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</si>
  <si>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</si>
  <si>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</si>
  <si>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</si>
  <si>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</si>
  <si>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</si>
  <si>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</si>
  <si>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</si>
  <si>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</si>
  <si>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</si>
  <si>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</si>
  <si>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</si>
  <si>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</si>
  <si>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</si>
  <si>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</si>
  <si>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</si>
  <si>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</si>
  <si>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</si>
  <si>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</si>
  <si>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</si>
  <si>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</si>
  <si>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</si>
  <si>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</si>
  <si>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</si>
  <si>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</si>
  <si>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</si>
  <si>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</si>
  <si>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</si>
  <si>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</si>
  <si>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</si>
  <si>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</si>
  <si>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</si>
  <si>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</si>
  <si>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</si>
  <si>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</si>
  <si>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</si>
  <si>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</si>
  <si>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</si>
  <si>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</si>
  <si>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</si>
  <si>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</si>
  <si>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</si>
  <si>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</si>
  <si>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</si>
  <si>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</si>
  <si>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</si>
  <si>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</si>
  <si>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</si>
  <si>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</si>
  <si>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</si>
  <si>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</si>
  <si>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</si>
  <si>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</si>
  <si>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</si>
  <si>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</si>
  <si>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</si>
  <si>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</si>
  <si>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</si>
  <si>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</si>
  <si>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</si>
  <si>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</si>
  <si>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</si>
  <si>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</si>
  <si>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</si>
  <si>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</si>
  <si>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</si>
  <si>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</si>
  <si>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</si>
  <si>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</si>
  <si>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</si>
  <si>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</si>
  <si>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</si>
  <si>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</si>
  <si>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</si>
  <si>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</si>
  <si>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</si>
  <si>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</si>
  <si>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</si>
  <si>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</si>
  <si>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</si>
  <si>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</si>
  <si>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</si>
  <si>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</si>
  <si>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</si>
  <si>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</si>
  <si>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</si>
  <si>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</si>
  <si>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</si>
  <si>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</si>
  <si>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</si>
  <si>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</si>
  <si>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</si>
  <si>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</si>
  <si>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</si>
  <si>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</si>
  <si>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</si>
  <si>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</si>
  <si>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</si>
  <si>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</si>
  <si>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</si>
  <si>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</si>
  <si>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</si>
  <si>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</si>
  <si>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</si>
  <si>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</si>
  <si>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</si>
  <si>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</si>
  <si>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</si>
  <si>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</si>
  <si>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</si>
  <si>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</si>
  <si>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</si>
  <si>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</si>
  <si>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</si>
  <si>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</si>
  <si>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</si>
  <si>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</si>
  <si>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</si>
  <si>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</si>
  <si>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</si>
  <si>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</si>
  <si>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</si>
  <si>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</si>
  <si>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</si>
  <si>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</si>
  <si>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</si>
  <si>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</si>
  <si>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</si>
  <si>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</si>
  <si>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</si>
  <si>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</si>
  <si>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</si>
  <si>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</si>
  <si>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</si>
  <si>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</si>
  <si>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</si>
  <si>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</si>
  <si>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</si>
  <si>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</si>
  <si>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</si>
  <si>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</si>
  <si>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</si>
  <si>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</si>
  <si>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</si>
  <si>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</si>
  <si>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</si>
  <si>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</si>
  <si>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</si>
  <si>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</si>
  <si>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</si>
  <si>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</si>
  <si>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</si>
  <si>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</si>
  <si>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</si>
  <si>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</si>
  <si>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</si>
  <si>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</si>
  <si>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</si>
  <si>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</si>
  <si>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</si>
  <si>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</si>
  <si>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</si>
  <si>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</si>
  <si>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</si>
  <si>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</si>
  <si>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</si>
  <si>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</si>
  <si>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</si>
  <si>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</si>
  <si>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</si>
  <si>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</si>
  <si>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</si>
  <si>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</si>
  <si>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</si>
  <si>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</si>
  <si>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</si>
  <si>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</si>
  <si>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</si>
  <si>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</si>
  <si>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</si>
  <si>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</si>
  <si>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</si>
  <si>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</si>
  <si>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</si>
  <si>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</si>
  <si>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</si>
  <si>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</si>
  <si>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</si>
  <si>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</si>
  <si>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</si>
  <si>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</si>
  <si>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</si>
  <si>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</si>
  <si>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</si>
  <si>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</si>
  <si>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</si>
  <si>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</si>
  <si>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</si>
  <si>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</si>
  <si>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</si>
  <si>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</si>
  <si>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</si>
  <si>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</si>
  <si>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</si>
  <si>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</si>
  <si>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</si>
  <si>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</si>
  <si>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</si>
  <si>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</si>
  <si>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</si>
  <si>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</si>
  <si>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</si>
  <si>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</si>
  <si>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</si>
  <si>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</si>
  <si>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</si>
  <si>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</si>
  <si>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</si>
  <si>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</si>
  <si>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</si>
  <si>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</si>
  <si>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</si>
  <si>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</si>
  <si>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</si>
  <si>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</si>
  <si>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</si>
  <si>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</si>
  <si>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</si>
  <si>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</si>
  <si>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</si>
  <si>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</si>
  <si>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</si>
  <si>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</si>
  <si>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</si>
  <si>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</si>
  <si>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</si>
  <si>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</si>
  <si>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</si>
  <si>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</si>
  <si>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</si>
  <si>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</si>
  <si>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</si>
  <si>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</si>
  <si>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</si>
  <si>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</si>
  <si>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</si>
  <si>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</si>
  <si>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</si>
  <si>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</si>
  <si>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</si>
  <si>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</si>
  <si>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</si>
  <si>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</si>
  <si>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</si>
  <si>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</si>
  <si>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</si>
  <si>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</si>
  <si>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</si>
  <si>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</si>
  <si>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</si>
  <si>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</si>
  <si>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</si>
  <si>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</si>
  <si>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</si>
  <si>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</si>
  <si>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</si>
  <si>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</si>
  <si>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</si>
  <si>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</si>
  <si>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</si>
  <si>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</si>
  <si>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</si>
  <si>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</si>
  <si>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</si>
  <si>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</si>
  <si>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</si>
  <si>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</si>
  <si>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</si>
  <si>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</si>
  <si>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</si>
  <si>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</si>
  <si>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</si>
  <si>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</si>
  <si>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</si>
  <si>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</si>
  <si>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</si>
  <si>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</si>
  <si>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</si>
  <si>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</si>
  <si>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</si>
  <si>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</si>
  <si>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</si>
  <si>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</si>
  <si>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</si>
  <si>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</si>
  <si>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</si>
  <si>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</si>
  <si>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</si>
  <si>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</si>
  <si>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</si>
  <si>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</si>
  <si>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</si>
  <si>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</si>
  <si>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</si>
  <si>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</si>
  <si>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</si>
  <si>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</si>
  <si>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</si>
  <si>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</si>
  <si>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</si>
  <si>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</si>
  <si>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</si>
  <si>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</si>
  <si>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</si>
  <si>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</si>
  <si>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</si>
  <si>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</si>
  <si>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</si>
  <si>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</si>
  <si>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</si>
  <si>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</si>
  <si>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</si>
  <si>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</si>
  <si>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</si>
  <si>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</si>
  <si>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</si>
  <si>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</si>
  <si>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</si>
  <si>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</si>
  <si>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</si>
  <si>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</si>
  <si>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</si>
  <si>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</si>
  <si>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</si>
  <si>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</si>
  <si>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</si>
  <si>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</si>
  <si>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</si>
  <si>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</si>
  <si>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</si>
  <si>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</si>
  <si>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</si>
  <si>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</si>
  <si>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</si>
  <si>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</si>
  <si>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</si>
  <si>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</si>
  <si>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</si>
  <si>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</si>
  <si>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</si>
  <si>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</si>
  <si>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</si>
  <si>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</si>
  <si>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</si>
  <si>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</si>
  <si>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</si>
  <si>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</si>
  <si>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</si>
  <si>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</si>
  <si>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</si>
  <si>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</si>
  <si>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</si>
  <si>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</si>
  <si>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</si>
  <si>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</si>
  <si>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</si>
  <si>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</si>
  <si>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</si>
  <si>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</si>
  <si>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</si>
  <si>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</si>
  <si>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</si>
  <si>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</si>
  <si>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</si>
  <si>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</si>
  <si>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</si>
  <si>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</si>
  <si>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</si>
  <si>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</si>
  <si>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</si>
  <si>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</si>
  <si>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</si>
  <si>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</si>
  <si>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</si>
  <si>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</si>
  <si>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</si>
  <si>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</si>
  <si>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</si>
  <si>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</si>
  <si>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</si>
  <si>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</si>
  <si>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</si>
  <si>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</si>
  <si>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</si>
  <si>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</si>
  <si>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</si>
  <si>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</si>
  <si>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</si>
  <si>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</si>
  <si>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</si>
  <si>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</si>
  <si>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</si>
  <si>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</si>
  <si>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</si>
  <si>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</si>
  <si>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</si>
  <si>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</si>
  <si>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</si>
  <si>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</si>
  <si>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</si>
  <si>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</si>
  <si>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</si>
  <si>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</si>
  <si>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</si>
  <si>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</si>
  <si>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</si>
  <si>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</si>
  <si>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</si>
  <si>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</si>
  <si>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</si>
  <si>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</si>
  <si>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</si>
  <si>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</si>
  <si>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</si>
  <si>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</si>
  <si>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</si>
  <si>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</si>
  <si>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</si>
  <si>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</si>
  <si>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</si>
  <si>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</si>
  <si>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</si>
  <si>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</si>
  <si>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</si>
  <si>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</si>
  <si>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</si>
  <si>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</si>
  <si>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</si>
  <si>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</si>
  <si>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</si>
  <si>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</si>
  <si>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</si>
  <si>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</si>
  <si>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</si>
  <si>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</si>
  <si>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</si>
  <si>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</si>
  <si>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</si>
  <si>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</si>
  <si>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</si>
  <si>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</si>
  <si>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</si>
  <si>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</si>
  <si>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</si>
  <si>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</si>
  <si>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</si>
  <si>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</si>
  <si>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</si>
  <si>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</si>
  <si>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</si>
  <si>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</si>
  <si>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</si>
  <si>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</si>
  <si>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</si>
  <si>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</si>
  <si>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</si>
  <si>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</si>
  <si>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</si>
  <si>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</si>
  <si>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</si>
  <si>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</si>
  <si>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</si>
  <si>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</si>
  <si>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</si>
  <si>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</si>
  <si>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</si>
  <si>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</si>
  <si>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</si>
  <si>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</si>
  <si>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</si>
  <si>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</si>
  <si>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</si>
  <si>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</si>
  <si>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</si>
  <si>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</si>
  <si>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</si>
  <si>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</si>
  <si>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</si>
  <si>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</si>
  <si>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</si>
  <si>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</si>
  <si>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</si>
  <si>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</si>
  <si>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</si>
  <si>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</si>
  <si>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</si>
  <si>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</si>
  <si>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</si>
  <si>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</si>
  <si>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</si>
  <si>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</si>
  <si>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</si>
  <si>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</si>
  <si>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</si>
  <si>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</si>
  <si>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</si>
  <si>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</si>
  <si>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</si>
  <si>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</si>
  <si>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</si>
  <si>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</si>
  <si>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</si>
  <si>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</si>
  <si>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</si>
  <si>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</si>
  <si>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</si>
  <si>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</si>
  <si>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</si>
  <si>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</si>
  <si>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</si>
  <si>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</si>
  <si>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</si>
  <si>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</si>
  <si>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</si>
  <si>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</si>
  <si>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</si>
  <si>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</si>
  <si>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</si>
  <si>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</si>
  <si>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</si>
  <si>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</si>
  <si>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</si>
  <si>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</si>
  <si>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</si>
  <si>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</si>
  <si>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</si>
  <si>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</si>
  <si>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</si>
  <si>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</si>
  <si>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</si>
  <si>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</si>
  <si>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</si>
  <si>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</si>
  <si>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</si>
  <si>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</si>
  <si>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</si>
  <si>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</si>
  <si>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</si>
  <si>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</si>
  <si>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</si>
  <si>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</si>
  <si>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</si>
  <si>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</si>
  <si>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</si>
  <si>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</si>
  <si>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</si>
  <si>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</si>
  <si>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</si>
  <si>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</si>
  <si>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</si>
  <si>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</si>
  <si>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</si>
  <si>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</si>
  <si>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</si>
  <si>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</si>
  <si>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</si>
  <si>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</si>
  <si>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</si>
  <si>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</si>
  <si>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</si>
  <si>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</si>
  <si>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</si>
  <si>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</si>
  <si>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</si>
  <si>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</si>
  <si>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</si>
  <si>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</si>
  <si>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</si>
  <si>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</si>
  <si>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</si>
  <si>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</si>
  <si>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</si>
  <si>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</si>
  <si>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</si>
  <si>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</si>
  <si>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</si>
  <si>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</si>
  <si>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</si>
  <si>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</si>
  <si>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</si>
  <si>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</si>
  <si>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</si>
  <si>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</si>
  <si>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</si>
  <si>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</si>
  <si>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</si>
  <si>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</si>
  <si>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</si>
  <si>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</si>
  <si>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</si>
  <si>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</si>
  <si>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</si>
  <si>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</si>
  <si>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</si>
  <si>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</si>
  <si>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</si>
  <si>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</si>
  <si>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</si>
  <si>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</si>
  <si>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</si>
  <si>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</si>
  <si>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</si>
  <si>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</si>
  <si>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</si>
  <si>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</si>
  <si>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</si>
  <si>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</si>
  <si>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</si>
  <si>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</si>
  <si>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</si>
  <si>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</si>
  <si>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</si>
  <si>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</si>
  <si>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</si>
  <si>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</si>
  <si>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</si>
  <si>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</si>
  <si>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</si>
  <si>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</si>
  <si>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</si>
  <si>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</si>
  <si>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</si>
  <si>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</si>
  <si>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</si>
  <si>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</si>
  <si>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</si>
  <si>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</si>
  <si>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</si>
  <si>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</si>
  <si>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</si>
  <si>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</si>
  <si>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</si>
  <si>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</si>
  <si>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</si>
  <si>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</si>
  <si>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</si>
  <si>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</si>
  <si>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</si>
  <si>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</si>
  <si>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</si>
  <si>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</si>
  <si>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</si>
  <si>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</si>
  <si>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</si>
  <si>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</si>
  <si>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</si>
  <si>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</si>
  <si>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</si>
  <si>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</si>
  <si>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</si>
  <si>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</si>
  <si>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</si>
  <si>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</si>
  <si>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</si>
  <si>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</si>
  <si>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</si>
  <si>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</si>
  <si>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</si>
  <si>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</si>
  <si>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</si>
  <si>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</si>
  <si>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</si>
  <si>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</si>
  <si>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</si>
  <si>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</si>
  <si>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</si>
  <si>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</si>
  <si>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</si>
  <si>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</si>
  <si>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</si>
  <si>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</si>
  <si>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</si>
  <si>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</si>
  <si>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</si>
  <si>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</si>
  <si>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</si>
  <si>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</si>
  <si>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</si>
  <si>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</si>
  <si>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</si>
  <si>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</si>
  <si>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</si>
  <si>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</si>
  <si>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</si>
  <si>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</si>
  <si>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</si>
  <si>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</si>
  <si>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</si>
  <si>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</si>
  <si>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</si>
  <si>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</si>
  <si>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</si>
  <si>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</si>
  <si>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</si>
  <si>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</si>
  <si>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</si>
  <si>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</si>
  <si>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</si>
  <si>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</si>
  <si>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</si>
  <si>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</si>
  <si>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</si>
  <si>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</si>
  <si>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</si>
  <si>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</si>
  <si>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</si>
  <si>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</si>
  <si>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</si>
  <si>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</si>
  <si>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</si>
  <si>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</si>
  <si>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</si>
  <si>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</si>
  <si>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</si>
  <si>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</si>
  <si>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</si>
  <si>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</si>
  <si>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</si>
  <si>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</si>
  <si>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</si>
  <si>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</si>
  <si>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</si>
  <si>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</si>
  <si>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</si>
  <si>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</si>
  <si>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</si>
  <si>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</si>
  <si>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</si>
  <si>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</si>
  <si>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</si>
  <si>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</si>
  <si>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</si>
  <si>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</si>
  <si>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</si>
  <si>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</si>
  <si>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</si>
  <si>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</si>
  <si>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</si>
  <si>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</si>
  <si>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</si>
  <si>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</si>
  <si>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</si>
  <si>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</si>
  <si>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</si>
  <si>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</si>
  <si>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</si>
  <si>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</si>
  <si>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</si>
  <si>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</si>
  <si>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</si>
  <si>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</si>
  <si>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</si>
  <si>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</si>
  <si>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</si>
  <si>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</si>
  <si>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</si>
  <si>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</si>
  <si>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</si>
  <si>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</si>
  <si>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</si>
  <si>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</si>
  <si>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</si>
  <si>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</si>
  <si>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</si>
  <si>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</si>
  <si>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</si>
  <si>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</si>
  <si>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</si>
  <si>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</si>
  <si>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</si>
  <si>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</si>
  <si>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</si>
  <si>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</si>
  <si>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</si>
  <si>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</si>
  <si>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</si>
  <si>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</si>
  <si>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</si>
  <si>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</si>
  <si>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</si>
  <si>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</si>
  <si>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</si>
  <si>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</si>
  <si>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</si>
  <si>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</si>
  <si>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</si>
  <si>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</si>
  <si>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</si>
  <si>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</si>
  <si>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</si>
  <si>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</si>
  <si>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</si>
  <si>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</si>
  <si>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</si>
  <si>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</si>
  <si>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</si>
  <si>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</si>
  <si>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</si>
  <si>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</si>
  <si>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</si>
  <si>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</si>
  <si>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</si>
  <si>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</si>
  <si>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</si>
  <si>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</si>
  <si>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</si>
  <si>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</si>
  <si>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</si>
  <si>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</si>
  <si>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</si>
  <si>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</si>
  <si>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</si>
  <si>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</si>
  <si>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</si>
  <si>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</si>
  <si>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</si>
  <si>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</si>
  <si>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</si>
  <si>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</si>
  <si>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</si>
  <si>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</si>
  <si>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</si>
  <si>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</si>
  <si>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</si>
  <si>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</si>
  <si>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</si>
  <si>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</si>
  <si>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</si>
  <si>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</si>
  <si>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</si>
  <si>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</si>
  <si>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</si>
  <si>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</si>
  <si>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</si>
  <si>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</si>
  <si>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</si>
  <si>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</si>
  <si>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</si>
  <si>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</si>
  <si>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</si>
  <si>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</si>
  <si>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</si>
  <si>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</si>
  <si>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</si>
  <si>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</si>
  <si>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</si>
  <si>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</si>
  <si>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</si>
  <si>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</si>
  <si>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</si>
  <si>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</si>
  <si>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</si>
  <si>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</si>
  <si>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</si>
  <si>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</si>
  <si>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</si>
  <si>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</si>
  <si>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</si>
  <si>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</si>
  <si>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</si>
  <si>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</si>
  <si>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</si>
  <si>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</si>
  <si>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</si>
  <si>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</si>
  <si>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</si>
  <si>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</si>
  <si>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</si>
  <si>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</si>
  <si>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</si>
  <si>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</si>
  <si>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</si>
  <si>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</si>
  <si>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</si>
  <si>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</si>
  <si>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</si>
  <si>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</si>
  <si>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</si>
  <si>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</si>
  <si>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</si>
  <si>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</si>
  <si>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</si>
  <si>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</si>
  <si>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</si>
  <si>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</si>
  <si>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</si>
  <si>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</si>
  <si>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</si>
  <si>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</si>
  <si>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</si>
  <si>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</si>
  <si>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</si>
  <si>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</si>
  <si>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</si>
  <si>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</si>
  <si>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</si>
  <si>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</si>
  <si>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</si>
  <si>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</si>
  <si>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</si>
  <si>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</si>
  <si>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</si>
  <si>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</si>
  <si>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</si>
  <si>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</si>
  <si>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</si>
  <si>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</si>
  <si>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</si>
  <si>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</si>
  <si>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</si>
  <si>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</si>
  <si>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</si>
  <si>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</si>
  <si>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</si>
  <si>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</si>
  <si>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</si>
  <si>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</si>
  <si>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</si>
  <si>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</si>
  <si>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</si>
  <si>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</si>
  <si>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</si>
  <si>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</si>
  <si>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</si>
  <si>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</si>
  <si>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</si>
  <si>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</si>
  <si>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</si>
  <si>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</si>
  <si>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</si>
  <si>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</si>
  <si>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</si>
  <si>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</si>
  <si>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</si>
  <si>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</si>
  <si>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</si>
  <si>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</si>
  <si>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</si>
  <si>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</si>
  <si>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</si>
  <si>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</si>
  <si>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</si>
  <si>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</si>
  <si>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</si>
  <si>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</si>
  <si>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</si>
  <si>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</si>
  <si>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</si>
  <si>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</si>
  <si>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</si>
  <si>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</si>
  <si>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</si>
  <si>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</si>
  <si>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</si>
  <si>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</si>
  <si>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</si>
  <si>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</si>
  <si>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</si>
  <si>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</si>
  <si>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</si>
  <si>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</si>
  <si>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</si>
  <si>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</si>
  <si>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</si>
  <si>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</si>
  <si>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</si>
  <si>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</si>
  <si>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</si>
  <si>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</si>
  <si>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</si>
  <si>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</si>
  <si>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</si>
  <si>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</si>
  <si>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</si>
  <si>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</si>
  <si>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</si>
  <si>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</si>
  <si>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</si>
  <si>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</si>
  <si>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</si>
  <si>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</si>
  <si>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</si>
  <si>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</si>
  <si>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</si>
  <si>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</si>
  <si>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</si>
  <si>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</si>
  <si>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</si>
  <si>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</si>
  <si>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</si>
  <si>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</si>
  <si>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</si>
  <si>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</si>
  <si>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</si>
  <si>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</si>
  <si>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</si>
  <si>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</si>
  <si>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</si>
  <si>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</si>
  <si>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</si>
  <si>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</si>
  <si>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</si>
  <si>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</si>
  <si>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</si>
  <si>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</si>
  <si>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</si>
  <si>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</si>
  <si>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</si>
  <si>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</si>
  <si>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</si>
  <si>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</si>
  <si>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</si>
  <si>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</si>
  <si>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</si>
  <si>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</si>
  <si>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</si>
  <si>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</si>
  <si>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</si>
  <si>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</si>
  <si>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</si>
  <si>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</si>
  <si>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</si>
  <si>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</si>
  <si>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</si>
  <si>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</si>
  <si>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</si>
  <si>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</si>
  <si>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</si>
  <si>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</si>
  <si>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</si>
  <si>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</si>
  <si>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</si>
  <si>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</si>
  <si>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</si>
  <si>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</si>
  <si>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</si>
  <si>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</si>
  <si>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</si>
  <si>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</si>
  <si>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</si>
  <si>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</si>
  <si>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</si>
  <si>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</si>
  <si>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</si>
  <si>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</si>
  <si>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</si>
  <si>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</si>
  <si>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</si>
  <si>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</si>
  <si>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</si>
  <si>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</si>
  <si>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</si>
  <si>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</si>
  <si>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</si>
  <si>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</si>
  <si>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</si>
  <si>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</si>
  <si>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</si>
  <si>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</si>
  <si>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</si>
  <si>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</si>
  <si>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</si>
  <si>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</si>
  <si>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</si>
  <si>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</si>
  <si>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</si>
  <si>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</si>
  <si>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</si>
  <si>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</si>
  <si>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</si>
  <si>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</si>
  <si>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</si>
  <si>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</si>
  <si>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</si>
  <si>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</si>
  <si>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</si>
  <si>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</si>
  <si>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</si>
  <si>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</si>
  <si>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</si>
  <si>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</si>
  <si>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</si>
  <si>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</si>
  <si>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</si>
  <si>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</si>
  <si>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</si>
  <si>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</si>
  <si>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</si>
  <si>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</si>
  <si>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</si>
  <si>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</si>
  <si>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</si>
  <si>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</si>
  <si>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</si>
  <si>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</si>
  <si>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</si>
  <si>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</si>
  <si>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</si>
  <si>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</si>
  <si>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</si>
  <si>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</si>
  <si>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</si>
  <si>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</si>
  <si>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</si>
  <si>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</si>
  <si>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</si>
  <si>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</si>
  <si>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</si>
  <si>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</si>
  <si>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</si>
  <si>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</si>
  <si>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</si>
  <si>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</si>
  <si>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</si>
  <si>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</si>
  <si>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</si>
  <si>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</si>
  <si>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</si>
  <si>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</si>
  <si>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</si>
  <si>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</si>
  <si>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</si>
  <si>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</si>
  <si>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</si>
  <si>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</si>
  <si>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</si>
  <si>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</si>
  <si>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</si>
  <si>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</si>
  <si>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</si>
  <si>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</si>
  <si>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</si>
  <si>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</si>
  <si>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</si>
  <si>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</si>
  <si>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</si>
  <si>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</si>
  <si>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</si>
  <si>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</si>
  <si>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</si>
  <si>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</si>
  <si>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</si>
  <si>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</si>
  <si>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</si>
  <si>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</si>
  <si>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</si>
  <si>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</si>
  <si>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</si>
  <si>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</si>
  <si>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</si>
  <si>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</si>
  <si>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</si>
  <si>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</si>
  <si>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</si>
  <si>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</si>
  <si>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</si>
  <si>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</si>
  <si>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</si>
  <si>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</si>
  <si>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</si>
  <si>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</si>
  <si>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</si>
  <si>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</si>
  <si>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</si>
  <si>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</si>
  <si>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</si>
  <si>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</si>
  <si>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</si>
  <si>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</si>
  <si>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</si>
  <si>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</si>
  <si>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</si>
  <si>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</si>
  <si>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</si>
  <si>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</si>
  <si>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</si>
  <si>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</si>
  <si>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</si>
  <si>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</si>
  <si>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</si>
  <si>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</si>
  <si>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</si>
  <si>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</si>
  <si>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</si>
  <si>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</si>
  <si>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</si>
  <si>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</si>
  <si>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</si>
  <si>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</si>
  <si>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</si>
  <si>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</si>
  <si>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</si>
  <si>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</si>
  <si>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</si>
  <si>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</si>
  <si>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</si>
  <si>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</si>
  <si>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</si>
  <si>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</si>
  <si>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</si>
  <si>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</si>
  <si>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</si>
  <si>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</si>
  <si>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</si>
  <si>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</si>
  <si>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</si>
  <si>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</si>
  <si>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</si>
  <si>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</si>
  <si>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</si>
  <si>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</si>
  <si>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</si>
  <si>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</si>
  <si>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</si>
  <si>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</si>
  <si>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</si>
  <si>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</si>
  <si>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</si>
  <si>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</si>
  <si>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</si>
  <si>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</si>
  <si>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</si>
  <si>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</si>
  <si>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</si>
  <si>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</si>
  <si>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</si>
  <si>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</si>
  <si>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</si>
  <si>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</si>
  <si>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</si>
  <si>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</si>
  <si>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</si>
  <si>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</si>
  <si>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</si>
  <si>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</si>
  <si>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</si>
  <si>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</si>
  <si>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</si>
  <si>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</si>
  <si>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</si>
  <si>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</si>
  <si>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</si>
  <si>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</si>
  <si>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</si>
  <si>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</si>
  <si>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</si>
  <si>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</si>
  <si>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</si>
  <si>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</si>
  <si>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</si>
  <si>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</si>
  <si>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</si>
  <si>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</si>
  <si>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</si>
  <si>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</si>
  <si>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</si>
  <si>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</si>
  <si>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</si>
  <si>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</si>
  <si>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</si>
  <si>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</si>
  <si>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</si>
  <si>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</si>
  <si>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</si>
  <si>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</si>
  <si>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</si>
  <si>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</si>
  <si>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</si>
  <si>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</si>
  <si>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</si>
  <si>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</si>
  <si>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</si>
  <si>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</si>
  <si>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</si>
  <si>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</si>
  <si>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</si>
  <si>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</si>
  <si>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</si>
  <si>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</si>
  <si>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</si>
  <si>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</si>
  <si>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</si>
  <si>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</si>
  <si>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</si>
  <si>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</si>
  <si>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</si>
  <si>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</si>
  <si>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</si>
  <si>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</si>
  <si>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</si>
  <si>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</si>
  <si>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</si>
  <si>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</si>
  <si>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</si>
  <si>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</si>
  <si>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</si>
  <si>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</si>
  <si>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</si>
  <si>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</si>
  <si>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</si>
  <si>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</si>
  <si>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</si>
  <si>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</si>
  <si>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</si>
  <si>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</si>
  <si>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</si>
  <si>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</si>
  <si>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</si>
  <si>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</si>
  <si>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</si>
  <si>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</si>
  <si>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</si>
  <si>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</si>
  <si>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</si>
  <si>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</si>
  <si>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</si>
  <si>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</si>
  <si>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</si>
  <si>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</si>
  <si>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</si>
  <si>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</si>
  <si>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</si>
  <si>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</si>
  <si>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</si>
  <si>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</si>
  <si>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</si>
  <si>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</si>
  <si>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</si>
  <si>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</si>
  <si>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</si>
  <si>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</si>
  <si>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</si>
  <si>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</si>
  <si>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</si>
  <si>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</si>
  <si>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</si>
  <si>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</si>
  <si>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</si>
  <si>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</si>
  <si>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</si>
  <si>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</si>
  <si>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</si>
  <si>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</si>
  <si>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</si>
  <si>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</si>
  <si>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</si>
  <si>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</si>
  <si>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</si>
  <si>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</si>
  <si>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</si>
  <si>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</si>
  <si>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</si>
  <si>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</si>
  <si>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</si>
  <si>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</si>
  <si>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</si>
  <si>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</si>
  <si>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</si>
  <si>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</si>
  <si>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</si>
  <si>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</si>
  <si>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</si>
  <si>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</si>
  <si>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</si>
  <si>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</si>
  <si>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</si>
  <si>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</si>
  <si>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</si>
  <si>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</si>
  <si>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</si>
  <si>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</si>
  <si>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</si>
  <si>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</si>
  <si>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</si>
  <si>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</si>
  <si>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</si>
  <si>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</si>
  <si>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</si>
  <si>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</si>
  <si>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</si>
  <si>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</si>
  <si>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</si>
  <si>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</si>
  <si>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</si>
  <si>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</si>
  <si>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</si>
  <si>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</si>
  <si>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</si>
  <si>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</si>
  <si>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</si>
  <si>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</si>
  <si>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</si>
  <si>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</si>
  <si>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</si>
  <si>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</si>
  <si>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</si>
  <si>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</si>
  <si>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</si>
  <si>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</si>
  <si>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</si>
  <si>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</si>
  <si>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</si>
  <si>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</si>
  <si>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</si>
  <si>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</si>
  <si>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</si>
  <si>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</si>
  <si>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</si>
  <si>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</si>
  <si>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</si>
  <si>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</si>
  <si>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</si>
  <si>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</si>
  <si>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</si>
  <si>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</si>
  <si>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</si>
  <si>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</si>
  <si>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</si>
  <si>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</si>
  <si>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</si>
  <si>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</si>
  <si>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</si>
  <si>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</si>
  <si>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</si>
  <si>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</si>
  <si>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</si>
  <si>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</si>
  <si>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</si>
  <si>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</si>
  <si>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</si>
  <si>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</si>
  <si>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</si>
  <si>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</si>
  <si>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</si>
  <si>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</si>
  <si>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</si>
  <si>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</si>
  <si>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</si>
  <si>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</si>
  <si>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</si>
  <si>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</si>
  <si>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</si>
  <si>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</si>
  <si>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</si>
  <si>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</si>
  <si>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</si>
  <si>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</si>
  <si>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</si>
  <si>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</si>
  <si>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</si>
  <si>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</si>
  <si>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</si>
  <si>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</si>
  <si>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</si>
  <si>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</si>
  <si>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</si>
  <si>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</si>
  <si>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</si>
  <si>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</si>
  <si>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</si>
  <si>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</si>
  <si>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</si>
  <si>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</si>
  <si>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</si>
  <si>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</si>
  <si>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</si>
  <si>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</si>
  <si>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</si>
  <si>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</si>
  <si>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</si>
  <si>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</si>
  <si>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</si>
  <si>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</si>
  <si>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</si>
  <si>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</si>
  <si>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</si>
  <si>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</si>
  <si>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</si>
  <si>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</si>
  <si>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</si>
  <si>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</si>
  <si>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</si>
  <si>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</si>
  <si>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</si>
  <si>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</si>
  <si>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</si>
  <si>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</si>
  <si>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</si>
  <si>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</si>
  <si>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</si>
  <si>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</si>
  <si>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</si>
  <si>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</si>
  <si>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</si>
  <si>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</si>
  <si>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</si>
  <si>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</si>
  <si>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</si>
  <si>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</si>
  <si>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</si>
  <si>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</si>
  <si>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</si>
  <si>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</si>
  <si>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</si>
  <si>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</si>
  <si>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</si>
  <si>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</si>
  <si>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</si>
  <si>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</si>
  <si>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</si>
  <si>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</si>
  <si>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</si>
  <si>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</si>
  <si>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</si>
  <si>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</si>
  <si>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</si>
  <si>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</si>
  <si>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</si>
  <si>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</si>
  <si>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</si>
  <si>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</si>
  <si>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</si>
  <si>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</si>
  <si>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</si>
  <si>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</si>
  <si>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</si>
  <si>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</si>
  <si>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</si>
  <si>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</si>
  <si>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</si>
  <si>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</si>
  <si>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</si>
  <si>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</si>
  <si>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</si>
  <si>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</si>
  <si>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</si>
  <si>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</si>
  <si>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</si>
  <si>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</si>
  <si>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</si>
  <si>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</si>
  <si>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</si>
  <si>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</si>
  <si>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</si>
  <si>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</si>
  <si>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</si>
  <si>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</si>
  <si>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</si>
  <si>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</si>
  <si>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</si>
  <si>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</si>
  <si>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</si>
  <si>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</si>
  <si>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</si>
  <si>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</si>
  <si>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</si>
  <si>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</si>
  <si>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</si>
  <si>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</si>
  <si>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</si>
  <si>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</si>
  <si>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</si>
  <si>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</si>
  <si>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</si>
  <si>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</si>
  <si>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</si>
  <si>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</si>
  <si>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</si>
  <si>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</si>
  <si>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</si>
  <si>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</si>
  <si>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</si>
  <si>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</si>
  <si>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</si>
  <si>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</si>
  <si>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</si>
  <si>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</si>
  <si>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</si>
  <si>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</si>
  <si>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</si>
  <si>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</si>
  <si>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</si>
  <si>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</si>
  <si>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</si>
  <si>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</si>
  <si>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</si>
  <si>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</si>
  <si>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</si>
  <si>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</si>
  <si>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</si>
  <si>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</si>
  <si>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</si>
  <si>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</si>
  <si>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</si>
  <si>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</si>
  <si>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</si>
  <si>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</si>
  <si>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</si>
  <si>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</si>
  <si>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</si>
  <si>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</si>
  <si>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</si>
  <si>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</si>
  <si>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</si>
  <si>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</si>
  <si>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</si>
  <si>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</si>
  <si>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</si>
  <si>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</si>
  <si>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</si>
  <si>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</si>
  <si>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</si>
  <si>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</si>
  <si>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</si>
  <si>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</si>
  <si>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</si>
  <si>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</si>
  <si>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</si>
  <si>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</si>
  <si>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</si>
  <si>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</si>
  <si>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</si>
  <si>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</si>
  <si>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</si>
  <si>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</si>
  <si>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</si>
  <si>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</si>
  <si>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</si>
  <si>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</si>
  <si>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</si>
  <si>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</si>
  <si>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</si>
  <si>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</si>
  <si>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</si>
  <si>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</si>
  <si>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</si>
  <si>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</si>
  <si>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</si>
  <si>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</si>
  <si>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</si>
  <si>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</si>
  <si>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</si>
  <si>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</si>
  <si>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</si>
  <si>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</si>
  <si>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</si>
  <si>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</si>
  <si>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</si>
  <si>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</si>
  <si>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</si>
  <si>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</si>
  <si>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</si>
  <si>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</si>
  <si>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</si>
  <si>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</si>
  <si>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</si>
  <si>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</si>
  <si>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</si>
  <si>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</si>
  <si>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</si>
  <si>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</si>
  <si>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</si>
  <si>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</si>
  <si>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</si>
  <si>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</si>
  <si>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</si>
  <si>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</si>
  <si>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</si>
  <si>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</si>
  <si>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</si>
  <si>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</si>
  <si>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</si>
  <si>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</si>
  <si>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</si>
  <si>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</si>
  <si>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</si>
  <si>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</si>
  <si>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</si>
  <si>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</si>
  <si>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</si>
  <si>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</si>
  <si>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</si>
  <si>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</si>
  <si>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</si>
  <si>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</si>
  <si>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</si>
  <si>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</si>
  <si>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</si>
  <si>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</si>
  <si>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</si>
  <si>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</si>
  <si>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</si>
  <si>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</si>
  <si>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</si>
  <si>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</si>
  <si>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</si>
  <si>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</si>
  <si>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</si>
  <si>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</si>
  <si>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</si>
  <si>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</si>
  <si>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</si>
  <si>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</si>
  <si>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</si>
  <si>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</si>
  <si>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</si>
  <si>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</si>
  <si>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</si>
  <si>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</si>
  <si>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</si>
  <si>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</si>
  <si>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</si>
  <si>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</si>
  <si>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</si>
  <si>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</si>
  <si>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</si>
  <si>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</si>
  <si>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</si>
  <si>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</si>
  <si>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</si>
  <si>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</si>
  <si>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</si>
  <si>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</si>
  <si>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</si>
  <si>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</si>
  <si>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</si>
  <si>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</si>
  <si>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</si>
  <si>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</si>
  <si>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</si>
  <si>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</si>
  <si>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</si>
  <si>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</si>
  <si>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</si>
  <si>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</si>
  <si>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</si>
  <si>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</si>
  <si>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</si>
  <si>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</si>
  <si>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</si>
  <si>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</si>
  <si>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</si>
  <si>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</si>
  <si>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</si>
  <si>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</si>
  <si>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</si>
  <si>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</si>
  <si>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</si>
  <si>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</si>
  <si>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</si>
  <si>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</si>
  <si>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</si>
  <si>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</si>
  <si>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</si>
  <si>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</si>
  <si>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</si>
  <si>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</si>
  <si>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</si>
  <si>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</si>
  <si>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</si>
  <si>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</si>
  <si>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</si>
  <si>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</si>
  <si>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</si>
  <si>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</si>
  <si>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</si>
  <si>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</si>
  <si>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</si>
  <si>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</si>
  <si>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</si>
  <si>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</si>
  <si>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</si>
  <si>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</si>
  <si>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</si>
  <si>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</si>
  <si>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</si>
  <si>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</si>
  <si>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</si>
  <si>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</si>
  <si>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</si>
  <si>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</si>
  <si>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</si>
  <si>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</si>
  <si>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</si>
  <si>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</si>
  <si>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</si>
  <si>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</si>
  <si>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</si>
  <si>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</si>
  <si>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</si>
  <si>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</si>
  <si>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</si>
  <si>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</si>
  <si>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</si>
  <si>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</si>
  <si>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</si>
  <si>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</si>
  <si>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</si>
  <si>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</si>
  <si>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</si>
  <si>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</si>
  <si>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</si>
  <si>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</si>
  <si>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</si>
  <si>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</si>
  <si>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</si>
  <si>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</si>
  <si>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</si>
  <si>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</si>
  <si>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</si>
  <si>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</si>
  <si>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</si>
  <si>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</si>
  <si>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</si>
  <si>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</si>
  <si>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</si>
  <si>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</si>
  <si>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</si>
  <si>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</si>
  <si>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</si>
  <si>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</si>
  <si>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</si>
  <si>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</si>
  <si>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</si>
  <si>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</si>
  <si>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</si>
  <si>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</si>
  <si>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</si>
  <si>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</si>
  <si>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</si>
  <si>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</si>
  <si>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</si>
  <si>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</si>
  <si>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</si>
  <si>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</si>
  <si>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</si>
  <si>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</si>
  <si>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</si>
  <si>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</si>
  <si>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</si>
  <si>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</si>
  <si>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</si>
  <si>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</si>
  <si>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</si>
  <si>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</si>
  <si>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</si>
  <si>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</si>
  <si>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</si>
  <si>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</si>
  <si>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</si>
  <si>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</si>
  <si>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</si>
  <si>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</si>
  <si>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</si>
  <si>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</si>
  <si>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</si>
  <si>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</si>
  <si>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</si>
  <si>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</si>
  <si>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</si>
  <si>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</si>
  <si>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</si>
  <si>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</si>
  <si>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</si>
  <si>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</si>
  <si>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</si>
  <si>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</si>
  <si>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</si>
  <si>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</si>
  <si>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</si>
  <si>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</si>
  <si>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</si>
  <si>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</si>
  <si>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</si>
  <si>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</si>
  <si>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</si>
  <si>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</si>
  <si>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</si>
  <si>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</si>
  <si>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</si>
  <si>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</si>
  <si>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</si>
  <si>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</si>
  <si>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</si>
  <si>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</si>
  <si>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</si>
  <si>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</si>
  <si>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</si>
  <si>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</si>
  <si>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</si>
  <si>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</si>
  <si>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</si>
  <si>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</si>
  <si>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</si>
  <si>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</si>
  <si>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</si>
  <si>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</si>
  <si>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</si>
  <si>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</si>
  <si>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</si>
  <si>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</si>
  <si>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</si>
  <si>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</si>
  <si>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</si>
  <si>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</si>
  <si>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</si>
  <si>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</si>
  <si>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</si>
  <si>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</si>
  <si>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</si>
  <si>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</si>
  <si>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</si>
  <si>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</si>
  <si>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</si>
  <si>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</si>
  <si>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</si>
  <si>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</si>
  <si>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</si>
  <si>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</si>
  <si>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</si>
  <si>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</si>
  <si>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</si>
  <si>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</si>
  <si>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</si>
  <si>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</si>
  <si>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</si>
  <si>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</si>
  <si>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</si>
  <si>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</si>
  <si>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</si>
  <si>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</si>
  <si>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</si>
  <si>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</si>
  <si>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</si>
  <si>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</si>
  <si>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</si>
  <si>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</si>
  <si>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</si>
  <si>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</si>
  <si>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</si>
  <si>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</si>
  <si>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</si>
  <si>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</si>
  <si>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</si>
  <si>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</si>
  <si>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</si>
  <si>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</si>
  <si>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</si>
  <si>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</si>
  <si>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</si>
  <si>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</si>
  <si>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</si>
  <si>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</si>
  <si>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</si>
  <si>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</si>
  <si>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</si>
  <si>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</si>
  <si>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</si>
  <si>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</si>
  <si>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</si>
  <si>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</si>
  <si>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</si>
  <si>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</si>
  <si>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</si>
  <si>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</si>
  <si>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</si>
  <si>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</si>
  <si>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</si>
  <si>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</si>
  <si>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</si>
  <si>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</si>
  <si>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</si>
  <si>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</si>
  <si>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</si>
  <si>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</si>
  <si>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</si>
  <si>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</si>
  <si>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</si>
  <si>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</si>
  <si>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</si>
  <si>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</si>
  <si>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</si>
  <si>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</si>
  <si>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</si>
  <si>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</si>
  <si>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</si>
  <si>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</si>
  <si>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</si>
  <si>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</si>
  <si>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</si>
  <si>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</si>
  <si>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</si>
  <si>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</si>
  <si>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</si>
  <si>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</si>
  <si>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</si>
  <si>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</si>
  <si>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</si>
  <si>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</si>
  <si>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</si>
  <si>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</si>
  <si>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</si>
  <si>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</si>
  <si>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</si>
  <si>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</si>
  <si>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</si>
  <si>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</si>
  <si>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</si>
  <si>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</si>
  <si>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</si>
  <si>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</si>
  <si>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</si>
  <si>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</si>
  <si>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</si>
  <si>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</si>
  <si>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</si>
  <si>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</si>
  <si>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</si>
  <si>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</si>
  <si>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</si>
  <si>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</si>
  <si>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</si>
  <si>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</si>
  <si>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</si>
  <si>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</si>
  <si>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</si>
  <si>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</si>
  <si>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</si>
  <si>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</si>
  <si>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</si>
  <si>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</si>
  <si>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</si>
  <si>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</si>
  <si>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</si>
  <si>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</si>
  <si>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</si>
  <si>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</si>
  <si>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</si>
  <si>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</si>
  <si>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</si>
  <si>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</si>
  <si>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</si>
  <si>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</si>
  <si>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</si>
  <si>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</si>
  <si>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</si>
  <si>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</si>
  <si>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</si>
  <si>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</si>
  <si>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</si>
  <si>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</si>
  <si>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</si>
  <si>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</si>
  <si>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</si>
  <si>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</si>
  <si>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</si>
  <si>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</si>
  <si>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</si>
  <si>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</si>
  <si>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</si>
  <si>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</si>
  <si>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</si>
  <si>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</si>
  <si>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</si>
  <si>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</si>
  <si>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</si>
  <si>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</si>
  <si>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</si>
  <si>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</si>
  <si>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</si>
  <si>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</si>
  <si>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</si>
  <si>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</si>
  <si>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</si>
  <si>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</si>
  <si>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</si>
  <si>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</si>
  <si>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</si>
  <si>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</si>
  <si>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</si>
  <si>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</si>
  <si>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</si>
  <si>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</si>
  <si>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</si>
  <si>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</si>
  <si>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</si>
  <si>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</si>
  <si>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</si>
  <si>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</si>
  <si>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</si>
  <si>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</si>
  <si>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</si>
  <si>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</si>
  <si>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</si>
  <si>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</si>
  <si>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</si>
  <si>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</si>
  <si>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</si>
  <si>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</si>
  <si>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</si>
  <si>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</si>
  <si>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</si>
  <si>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</si>
  <si>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</si>
  <si>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</si>
  <si>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</si>
  <si>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</si>
  <si>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</si>
  <si>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</si>
  <si>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</si>
  <si>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</si>
  <si>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</si>
  <si>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</si>
  <si>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</si>
  <si>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</si>
  <si>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</si>
  <si>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</si>
  <si>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</si>
  <si>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</si>
  <si>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</si>
  <si>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</si>
  <si>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</si>
  <si>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</si>
  <si>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</si>
  <si>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</si>
  <si>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</si>
  <si>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</si>
  <si>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</si>
  <si>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</si>
  <si>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</si>
  <si>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</si>
  <si>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</si>
  <si>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</si>
  <si>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</si>
  <si>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</si>
  <si>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</si>
  <si>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</si>
  <si>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</si>
  <si>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</si>
  <si>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</si>
  <si>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</si>
  <si>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</si>
  <si>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</si>
  <si>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</si>
  <si>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</si>
  <si>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</si>
  <si>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</si>
  <si>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</si>
  <si>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</si>
  <si>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</si>
  <si>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</si>
  <si>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</si>
  <si>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</si>
  <si>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</si>
  <si>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</si>
  <si>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</si>
  <si>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</si>
  <si>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</si>
  <si>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</si>
  <si>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</si>
  <si>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</si>
  <si>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</si>
  <si>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</si>
  <si>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</si>
  <si>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</si>
  <si>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</si>
  <si>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</si>
  <si>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</si>
  <si>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</si>
  <si>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</si>
  <si>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</si>
  <si>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</si>
  <si>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</si>
  <si>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</si>
  <si>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</si>
  <si>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</si>
  <si>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</si>
  <si>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</si>
  <si>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</si>
  <si>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</si>
  <si>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</si>
  <si>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</si>
  <si>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</si>
  <si>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</si>
  <si>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</si>
  <si>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</si>
  <si>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</si>
  <si>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</si>
  <si>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</si>
  <si>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</si>
  <si>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</si>
  <si>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</si>
  <si>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</si>
  <si>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</si>
  <si>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</si>
  <si>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</si>
  <si>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</si>
  <si>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</si>
  <si>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</si>
  <si>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</si>
  <si>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</si>
  <si>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</si>
  <si>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</si>
  <si>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</si>
  <si>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</si>
  <si>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</si>
  <si>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</si>
  <si>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</si>
  <si>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</si>
  <si>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</si>
  <si>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</si>
  <si>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</si>
  <si>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</si>
  <si>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</si>
  <si>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</si>
  <si>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</si>
  <si>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</si>
  <si>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</si>
  <si>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</si>
  <si>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</si>
  <si>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</si>
  <si>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</si>
  <si>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</si>
  <si>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</si>
  <si>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</si>
  <si>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</si>
  <si>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</si>
  <si>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</si>
  <si>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</si>
  <si>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</si>
  <si>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</si>
  <si>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</si>
  <si>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</si>
  <si>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</si>
  <si>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</si>
  <si>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</si>
  <si>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</si>
  <si>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</si>
  <si>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</si>
  <si>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</si>
  <si>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</si>
  <si>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</si>
  <si>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</si>
  <si>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</si>
  <si>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</si>
  <si>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</si>
  <si>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</si>
  <si>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</si>
  <si>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</si>
  <si>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</si>
  <si>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</si>
  <si>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</si>
  <si>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</si>
  <si>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</si>
  <si>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</si>
  <si>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</si>
  <si>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</si>
  <si>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</si>
  <si>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</si>
  <si>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</si>
  <si>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</si>
  <si>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</si>
  <si>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</si>
  <si>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</si>
  <si>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</si>
  <si>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</si>
  <si>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</si>
  <si>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</si>
  <si>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</si>
  <si>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</si>
  <si>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</si>
  <si>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</si>
  <si>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</si>
  <si>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</si>
  <si>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</si>
  <si>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</si>
  <si>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</si>
  <si>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</si>
  <si>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</si>
  <si>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</si>
  <si>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</si>
  <si>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</si>
  <si>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</si>
  <si>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</si>
  <si>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</si>
  <si>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</si>
  <si>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</si>
  <si>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</si>
  <si>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</si>
  <si>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</si>
  <si>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</si>
  <si>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</si>
  <si>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</si>
  <si>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</si>
  <si>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</si>
  <si>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</si>
  <si>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</si>
  <si>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</si>
  <si>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</si>
  <si>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</si>
  <si>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</si>
  <si>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</si>
  <si>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</si>
  <si>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</si>
  <si>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</si>
  <si>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</si>
  <si>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</si>
  <si>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</si>
  <si>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</si>
  <si>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</si>
  <si>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</si>
  <si>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</si>
  <si>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</si>
  <si>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</si>
  <si>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</si>
  <si>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</si>
  <si>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</si>
  <si>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</si>
  <si>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</si>
  <si>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</si>
  <si>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</si>
  <si>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</si>
  <si>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</si>
  <si>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</si>
  <si>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</si>
  <si>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</si>
  <si>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</si>
  <si>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</si>
  <si>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</si>
  <si>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</si>
  <si>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</si>
  <si>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</si>
  <si>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</si>
  <si>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</si>
  <si>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</si>
  <si>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</si>
  <si>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</si>
  <si>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</si>
  <si>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</si>
  <si>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</si>
  <si>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</si>
  <si>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</si>
  <si>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</si>
  <si>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</si>
  <si>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</si>
  <si>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</si>
  <si>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</si>
  <si>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</si>
  <si>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</si>
  <si>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</si>
  <si>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</si>
  <si>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</si>
  <si>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</si>
  <si>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</si>
  <si>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</si>
  <si>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</si>
  <si>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</si>
  <si>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</si>
  <si>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</si>
  <si>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</si>
  <si>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</si>
  <si>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</si>
  <si>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</si>
  <si>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</si>
  <si>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</si>
  <si>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</si>
  <si>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</si>
  <si>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</si>
  <si>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</si>
  <si>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</si>
  <si>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</si>
  <si>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</si>
  <si>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</si>
  <si>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</si>
  <si>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</si>
  <si>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</si>
  <si>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</si>
  <si>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</si>
  <si>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</si>
  <si>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</si>
  <si>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</si>
  <si>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</si>
  <si>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</si>
  <si>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</si>
  <si>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</si>
  <si>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</si>
  <si>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</si>
  <si>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</si>
  <si>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</si>
  <si>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</si>
  <si>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</si>
  <si>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</si>
  <si>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</si>
  <si>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</si>
  <si>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</si>
  <si>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</si>
  <si>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</si>
  <si>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</si>
  <si>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</si>
  <si>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</si>
  <si>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</si>
  <si>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</si>
  <si>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</si>
  <si>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</si>
  <si>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</si>
  <si>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</si>
  <si>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</si>
  <si>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</si>
  <si>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</si>
  <si>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</si>
  <si>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</si>
  <si>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</si>
  <si>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</si>
  <si>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</si>
  <si>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</si>
  <si>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</si>
  <si>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</si>
  <si>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</si>
  <si>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</si>
  <si>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</si>
  <si>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</si>
  <si>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</si>
  <si>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</si>
  <si>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</si>
  <si>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</si>
  <si>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</si>
  <si>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</si>
  <si>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</si>
  <si>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</si>
  <si>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</si>
  <si>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</si>
  <si>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</si>
  <si>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</si>
  <si>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</si>
  <si>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</si>
  <si>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</si>
  <si>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</si>
  <si>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</si>
  <si>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</si>
  <si>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</si>
  <si>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</si>
  <si>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</si>
  <si>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</si>
  <si>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</si>
  <si>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</si>
  <si>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</si>
  <si>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</si>
  <si>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</si>
  <si>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</si>
  <si>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</si>
  <si>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</si>
  <si>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</si>
  <si>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</si>
  <si>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</si>
  <si>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</si>
  <si>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</si>
  <si>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</si>
  <si>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</si>
  <si>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</si>
  <si>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</si>
  <si>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</si>
  <si>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</si>
  <si>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</si>
  <si>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</si>
  <si>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</si>
  <si>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</si>
  <si>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</si>
  <si>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</si>
  <si>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</si>
  <si>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</si>
  <si>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</si>
  <si>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</si>
  <si>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</si>
  <si>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</si>
  <si>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</si>
  <si>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</si>
  <si>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</si>
  <si>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</si>
  <si>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</si>
  <si>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</si>
  <si>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</si>
  <si>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</si>
  <si>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</si>
  <si>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</si>
  <si>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</si>
  <si>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</si>
  <si>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</si>
  <si>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</si>
  <si>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</si>
  <si>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</si>
  <si>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</si>
  <si>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</si>
  <si>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</si>
  <si>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</si>
  <si>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</si>
  <si>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</si>
  <si>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</si>
  <si>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</si>
  <si>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</si>
  <si>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</si>
  <si>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</si>
  <si>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</si>
  <si>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</si>
  <si>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</si>
  <si>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</si>
  <si>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</si>
  <si>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</si>
  <si>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</si>
  <si>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</si>
  <si>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</si>
  <si>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</si>
  <si>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</si>
  <si>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</si>
  <si>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</si>
  <si>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</si>
  <si>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</si>
  <si>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</si>
  <si>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</si>
  <si>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</si>
  <si>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</si>
  <si>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</si>
  <si>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</si>
  <si>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</si>
  <si>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</si>
  <si>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</si>
  <si>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</si>
  <si>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</si>
  <si>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</si>
  <si>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</si>
  <si>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</si>
  <si>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</si>
  <si>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</si>
  <si>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</si>
  <si>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</si>
  <si>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</si>
  <si>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</si>
  <si>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</si>
  <si>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</si>
  <si>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</si>
  <si>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</si>
  <si>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</si>
  <si>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</si>
  <si>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</si>
  <si>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</si>
  <si>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</si>
  <si>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</si>
  <si>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</si>
  <si>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</si>
  <si>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</si>
  <si>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</si>
  <si>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</si>
  <si>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</si>
  <si>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</si>
  <si>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</si>
  <si>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</si>
  <si>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</si>
  <si>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</si>
  <si>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</si>
  <si>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</si>
  <si>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</si>
  <si>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</si>
  <si>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</si>
  <si>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</si>
  <si>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</si>
  <si>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</si>
  <si>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</si>
  <si>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</si>
  <si>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</si>
  <si>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</si>
  <si>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</si>
  <si>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</si>
  <si>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</si>
  <si>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</si>
  <si>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</si>
  <si>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</si>
  <si>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</si>
  <si>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</si>
  <si>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</si>
  <si>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</si>
  <si>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</si>
  <si>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</si>
  <si>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</si>
  <si>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</si>
  <si>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</si>
  <si>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</si>
  <si>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</si>
  <si>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</si>
  <si>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</si>
  <si>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</si>
  <si>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</si>
  <si>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</si>
  <si>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</si>
  <si>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</si>
  <si>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</si>
  <si>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</si>
  <si>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</si>
  <si>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</si>
  <si>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</si>
  <si>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</si>
  <si>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</si>
  <si>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</si>
  <si>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</si>
  <si>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</si>
  <si>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</si>
  <si>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</si>
  <si>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</si>
  <si>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</si>
  <si>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</si>
  <si>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</si>
  <si>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</si>
  <si>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</si>
  <si>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</si>
  <si>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</si>
  <si>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</si>
  <si>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</si>
  <si>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</si>
  <si>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</si>
  <si>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</si>
  <si>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</si>
  <si>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</si>
  <si>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</si>
  <si>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</si>
  <si>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</si>
  <si>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</si>
  <si>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</si>
  <si>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</si>
  <si>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</si>
  <si>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</si>
  <si>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</si>
  <si>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</si>
  <si>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</si>
  <si>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</si>
  <si>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</si>
  <si>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</si>
  <si>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</si>
  <si>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</si>
  <si>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</si>
  <si>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</si>
  <si>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</si>
  <si>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</si>
  <si>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</si>
  <si>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</si>
  <si>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</si>
  <si>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</si>
  <si>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</si>
  <si>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</si>
  <si>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</si>
  <si>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</si>
  <si>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</si>
  <si>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</si>
  <si>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</si>
  <si>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</si>
  <si>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</si>
  <si>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</si>
  <si>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</si>
  <si>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</si>
  <si>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</si>
  <si>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</si>
  <si>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</si>
  <si>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</si>
  <si>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</si>
  <si>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</si>
  <si>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</si>
  <si>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</si>
  <si>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</si>
  <si>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</si>
  <si>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</si>
  <si>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</si>
  <si>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</si>
  <si>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</si>
  <si>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</si>
  <si>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</si>
  <si>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</si>
  <si>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</si>
  <si>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</si>
  <si>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</si>
  <si>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</si>
  <si>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</si>
  <si>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</si>
  <si>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</si>
  <si>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</si>
  <si>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</si>
  <si>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</si>
  <si>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</si>
  <si>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</si>
  <si>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</si>
  <si>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</si>
  <si>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</si>
  <si>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</si>
  <si>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</si>
  <si>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</si>
  <si>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</si>
  <si>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</si>
  <si>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</si>
  <si>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</si>
  <si>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</si>
  <si>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</si>
  <si>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</si>
  <si>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</si>
  <si>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</si>
  <si>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</si>
  <si>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</si>
  <si>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</si>
  <si>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</si>
  <si>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</si>
  <si>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</si>
  <si>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</si>
  <si>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</si>
  <si>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</si>
  <si>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</si>
  <si>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</si>
  <si>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</si>
  <si>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</si>
  <si>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</si>
  <si>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</si>
  <si>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</si>
  <si>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</si>
  <si>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</si>
  <si>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</si>
  <si>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</si>
  <si>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</si>
  <si>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</si>
  <si>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</si>
  <si>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</si>
  <si>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</si>
  <si>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</si>
  <si>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</si>
  <si>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</si>
  <si>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</si>
  <si>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</si>
  <si>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</si>
  <si>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</si>
  <si>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</si>
  <si>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</si>
  <si>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</si>
  <si>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</si>
  <si>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</si>
  <si>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</si>
  <si>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</si>
  <si>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</si>
  <si>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</si>
  <si>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</si>
  <si>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</si>
  <si>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</si>
  <si>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</si>
  <si>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</si>
  <si>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</si>
  <si>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</si>
  <si>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</si>
  <si>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</si>
  <si>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</si>
  <si>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</si>
  <si>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</si>
  <si>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</si>
  <si>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</si>
  <si>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</si>
  <si>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</si>
  <si>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</si>
  <si>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</si>
  <si>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</si>
  <si>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</si>
  <si>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</si>
  <si>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</si>
  <si>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</si>
  <si>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</si>
  <si>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</si>
  <si>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</si>
  <si>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</si>
  <si>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</si>
  <si>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</si>
  <si>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</si>
  <si>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</si>
  <si>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</si>
  <si>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</si>
  <si>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</si>
  <si>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</si>
  <si>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</si>
  <si>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</si>
  <si>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</si>
  <si>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</si>
  <si>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</si>
  <si>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</si>
  <si>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</si>
  <si>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</si>
  <si>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</si>
  <si>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</si>
  <si>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</si>
  <si>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</si>
  <si>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</si>
  <si>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</si>
  <si>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</si>
  <si>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</si>
  <si>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</si>
  <si>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</si>
  <si>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</si>
  <si>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</si>
  <si>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</si>
  <si>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</si>
  <si>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</si>
  <si>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</si>
  <si>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</si>
  <si>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</si>
  <si>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</si>
  <si>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</si>
  <si>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</si>
  <si>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</si>
  <si>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</si>
  <si>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</si>
  <si>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</si>
  <si>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</si>
  <si>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</si>
  <si>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</si>
  <si>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</si>
  <si>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</si>
  <si>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</si>
  <si>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</si>
  <si>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</si>
  <si>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</si>
  <si>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</si>
  <si>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</si>
  <si>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</si>
  <si>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</si>
  <si>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</si>
  <si>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</si>
  <si>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</si>
  <si>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</si>
  <si>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</si>
  <si>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</si>
  <si>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</si>
  <si>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</si>
  <si>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</si>
  <si>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</si>
  <si>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</si>
  <si>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</si>
  <si>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</si>
  <si>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</si>
  <si>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</si>
  <si>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</si>
  <si>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</si>
  <si>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</si>
  <si>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</si>
  <si>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</si>
  <si>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</si>
  <si>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</si>
  <si>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</si>
  <si>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</si>
  <si>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</si>
  <si>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</si>
  <si>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</si>
  <si>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</si>
  <si>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</si>
  <si>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</si>
  <si>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</si>
  <si>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</si>
  <si>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</si>
  <si>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</si>
  <si>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</si>
  <si>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</si>
  <si>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</si>
  <si>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</si>
  <si>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</si>
  <si>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</si>
  <si>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</si>
  <si>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</si>
  <si>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</si>
  <si>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</si>
  <si>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</si>
  <si>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</si>
  <si>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</si>
  <si>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</si>
  <si>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</si>
  <si>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</si>
  <si>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</si>
  <si>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</si>
  <si>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</si>
  <si>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</si>
  <si>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</si>
  <si>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</si>
  <si>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</si>
  <si>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</si>
  <si>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</si>
  <si>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</si>
  <si>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</si>
  <si>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</si>
  <si>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</si>
  <si>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</si>
  <si>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</si>
  <si>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</si>
  <si>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</si>
  <si>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</si>
  <si>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</si>
  <si>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</si>
  <si>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</si>
  <si>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</si>
  <si>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</si>
  <si>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</si>
  <si>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</si>
  <si>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</si>
  <si>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</si>
  <si>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</si>
  <si>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</si>
  <si>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</si>
  <si>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</si>
  <si>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</si>
  <si>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</si>
  <si>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</si>
  <si>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</si>
  <si>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</si>
  <si>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</si>
  <si>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</si>
  <si>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</si>
  <si>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</si>
  <si>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</si>
  <si>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</si>
  <si>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</si>
  <si>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</si>
  <si>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</si>
  <si>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</si>
  <si>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</si>
  <si>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</si>
  <si>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</si>
  <si>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</si>
  <si>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</si>
  <si>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</si>
  <si>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</si>
  <si>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</si>
  <si>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</si>
  <si>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</si>
  <si>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</si>
  <si>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</si>
  <si>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</si>
  <si>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</si>
  <si>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</si>
  <si>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</si>
  <si>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</si>
  <si>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</si>
  <si>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</si>
  <si>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</si>
  <si>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</si>
  <si>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</si>
  <si>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</si>
  <si>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</si>
  <si>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</si>
  <si>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</si>
  <si>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</si>
  <si>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</si>
  <si>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</si>
  <si>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</si>
  <si>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</si>
  <si>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</si>
  <si>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</si>
  <si>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</si>
  <si>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</si>
  <si>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</si>
  <si>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</si>
  <si>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</si>
  <si>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</si>
  <si>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</si>
  <si>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</si>
  <si>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</si>
  <si>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</si>
  <si>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</si>
  <si>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</si>
  <si>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</si>
  <si>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</si>
  <si>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</si>
  <si>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</si>
  <si>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</si>
  <si>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</si>
  <si>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</si>
  <si>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</si>
  <si>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</si>
  <si>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</si>
  <si>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</si>
  <si>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</si>
  <si>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</si>
  <si>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</si>
  <si>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</si>
  <si>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</si>
  <si>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</si>
  <si>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</si>
  <si>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</si>
  <si>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</si>
  <si>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</si>
  <si>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</si>
  <si>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</si>
  <si>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</si>
  <si>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</si>
  <si>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</si>
  <si>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</si>
  <si>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</si>
  <si>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</si>
  <si>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</si>
  <si>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</si>
  <si>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</si>
  <si>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</si>
  <si>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</si>
  <si>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</si>
  <si>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</si>
  <si>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</si>
  <si>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</si>
  <si>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</si>
  <si>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</si>
  <si>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</si>
  <si>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</si>
  <si>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</si>
  <si>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</si>
  <si>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</si>
  <si>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</si>
  <si>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</si>
  <si>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</si>
  <si>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</si>
  <si>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</si>
  <si>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</si>
  <si>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</si>
  <si>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</si>
  <si>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</si>
  <si>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</si>
  <si>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</si>
  <si>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</si>
  <si>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</si>
  <si>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</si>
  <si>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</si>
  <si>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</si>
  <si>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</si>
  <si>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</si>
  <si>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</si>
  <si>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</si>
  <si>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</si>
  <si>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</si>
  <si>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</si>
  <si>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</si>
  <si>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</si>
  <si>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</si>
  <si>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</si>
  <si>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</si>
  <si>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</si>
  <si>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</si>
  <si>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</si>
  <si>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</si>
  <si>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</si>
  <si>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</si>
  <si>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</si>
  <si>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</si>
  <si>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</si>
  <si>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</si>
  <si>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</si>
  <si>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</si>
  <si>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</si>
  <si>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</si>
  <si>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</si>
  <si>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</si>
  <si>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</si>
  <si>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</si>
  <si>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</si>
  <si>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</si>
  <si>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</si>
  <si>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</si>
  <si>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</si>
  <si>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</si>
  <si>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</si>
  <si>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</si>
  <si>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</si>
  <si>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</si>
  <si>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</si>
  <si>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</si>
  <si>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</si>
  <si>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</si>
  <si>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</si>
  <si>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</si>
  <si>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</si>
  <si>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</si>
  <si>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</si>
  <si>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</si>
  <si>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</si>
  <si>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</si>
  <si>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</si>
  <si>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</si>
  <si>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</si>
  <si>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</si>
  <si>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</si>
  <si>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</si>
  <si>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</si>
  <si>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</si>
  <si>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</si>
  <si>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</si>
  <si>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</si>
  <si>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</si>
  <si>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</si>
  <si>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</si>
  <si>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</si>
  <si>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</si>
  <si>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</si>
  <si>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</si>
  <si>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</si>
  <si>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</si>
  <si>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</si>
  <si>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</si>
  <si>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</si>
  <si>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</si>
  <si>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</si>
  <si>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</si>
  <si>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</si>
  <si>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</si>
  <si>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</si>
  <si>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</si>
  <si>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</si>
  <si>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</si>
  <si>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</si>
  <si>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</si>
  <si>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</si>
  <si>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</si>
  <si>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</si>
  <si>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</si>
  <si>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</si>
  <si>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</si>
  <si>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</si>
  <si>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</si>
  <si>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</si>
  <si>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</si>
  <si>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</si>
  <si>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</si>
  <si>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</si>
  <si>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</si>
  <si>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</si>
  <si>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</si>
  <si>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</si>
  <si>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</si>
  <si>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</si>
  <si>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</si>
  <si>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</si>
  <si>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</si>
  <si>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</si>
  <si>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</si>
  <si>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</si>
  <si>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</si>
  <si>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</si>
  <si>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</si>
  <si>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</si>
  <si>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</si>
  <si>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</si>
  <si>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</si>
  <si>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</si>
  <si>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</si>
  <si>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</si>
  <si>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</si>
  <si>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</si>
  <si>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</si>
  <si>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</si>
  <si>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</si>
  <si>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</si>
  <si>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</si>
  <si>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</si>
  <si>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</si>
  <si>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</si>
  <si>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</si>
  <si>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</si>
  <si>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</si>
  <si>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</si>
  <si>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</si>
  <si>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</si>
  <si>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</si>
  <si>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</si>
  <si>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</si>
  <si>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</si>
  <si>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</si>
  <si>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</si>
  <si>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</si>
  <si>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</si>
  <si>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</si>
  <si>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</si>
  <si>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</si>
  <si>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</si>
  <si>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</si>
  <si>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</si>
  <si>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</si>
  <si>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</si>
  <si>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</si>
  <si>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</si>
  <si>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</si>
  <si>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</si>
  <si>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</si>
  <si>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</si>
  <si>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</si>
  <si>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</si>
  <si>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</si>
  <si>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</si>
  <si>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</si>
  <si>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</si>
  <si>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</si>
  <si>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</si>
  <si>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</si>
  <si>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</si>
  <si>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</si>
  <si>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</si>
  <si>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</si>
  <si>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</si>
  <si>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</si>
  <si>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</si>
  <si>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</si>
  <si>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</si>
  <si>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</si>
  <si>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</si>
  <si>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</si>
  <si>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</si>
  <si>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</si>
  <si>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</si>
  <si>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</si>
  <si>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</si>
  <si>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</si>
  <si>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</si>
  <si>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</si>
  <si>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</si>
  <si>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</si>
  <si>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</si>
  <si>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</si>
  <si>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</si>
  <si>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</si>
  <si>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</si>
  <si>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</si>
  <si>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</si>
  <si>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</si>
  <si>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</si>
  <si>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</si>
  <si>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</si>
  <si>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</si>
  <si>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</si>
  <si>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</si>
  <si>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</si>
  <si>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</si>
  <si>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</si>
  <si>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</si>
  <si>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</si>
  <si>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</si>
  <si>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</si>
  <si>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</si>
  <si>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</si>
  <si>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</si>
  <si>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</si>
  <si>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</si>
  <si>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</si>
  <si>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</si>
  <si>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</si>
  <si>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</si>
  <si>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</si>
  <si>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</si>
  <si>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</si>
  <si>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</si>
  <si>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</si>
  <si>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</si>
  <si>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</si>
  <si>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</si>
  <si>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</si>
  <si>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</si>
  <si>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</si>
  <si>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</si>
  <si>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</si>
  <si>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</si>
  <si>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</si>
  <si>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</si>
  <si>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</si>
  <si>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</si>
  <si>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</si>
  <si>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</si>
  <si>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</si>
  <si>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</si>
  <si>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</si>
  <si>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</si>
  <si>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</si>
  <si>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</si>
  <si>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</si>
  <si>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</si>
  <si>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</si>
  <si>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</si>
  <si>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</si>
  <si>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</si>
  <si>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</si>
  <si>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</si>
  <si>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</si>
  <si>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</si>
  <si>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</si>
  <si>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</si>
  <si>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</si>
  <si>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</si>
  <si>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</si>
  <si>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</si>
  <si>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</si>
  <si>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</si>
  <si>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</si>
  <si>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</si>
  <si>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</si>
  <si>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</si>
  <si>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</si>
  <si>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</si>
  <si>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</si>
  <si>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</si>
  <si>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</si>
  <si>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</si>
  <si>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</si>
  <si>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</si>
  <si>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</si>
  <si>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</si>
  <si>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</si>
  <si>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</si>
  <si>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</si>
  <si>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</si>
  <si>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</si>
  <si>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</si>
  <si>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</si>
  <si>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</si>
  <si>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</si>
  <si>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</si>
  <si>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</si>
  <si>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</si>
  <si>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</si>
  <si>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</si>
  <si>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</si>
  <si>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</si>
  <si>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</si>
  <si>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</si>
  <si>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</si>
  <si>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</si>
  <si>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</si>
  <si>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</si>
  <si>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</si>
  <si>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</si>
  <si>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</si>
  <si>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</si>
  <si>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</si>
  <si>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</si>
  <si>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</si>
  <si>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</si>
  <si>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</si>
  <si>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</si>
  <si>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</si>
  <si>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</si>
  <si>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</si>
  <si>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</si>
  <si>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</si>
  <si>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</si>
  <si>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</si>
  <si>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</si>
  <si>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</si>
  <si>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</si>
  <si>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</si>
  <si>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</si>
  <si>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</si>
  <si>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</si>
  <si>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</si>
  <si>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</si>
  <si>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</si>
  <si>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</si>
  <si>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</si>
  <si>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</si>
  <si>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</si>
  <si>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</si>
  <si>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</si>
  <si>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</si>
  <si>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</si>
  <si>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</si>
  <si>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</si>
  <si>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</si>
  <si>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</si>
  <si>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</si>
  <si>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</si>
  <si>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</si>
  <si>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</si>
  <si>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</si>
  <si>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</si>
  <si>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</si>
  <si>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</si>
  <si>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</si>
  <si>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</si>
  <si>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</si>
  <si>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</si>
  <si>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</si>
  <si>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</si>
  <si>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</si>
  <si>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</si>
  <si>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</si>
  <si>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</si>
  <si>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</si>
  <si>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</si>
  <si>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</si>
  <si>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</si>
  <si>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</si>
  <si>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</si>
  <si>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</si>
  <si>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</si>
  <si>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</si>
  <si>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</si>
  <si>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</si>
  <si>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</si>
  <si>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</si>
  <si>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</si>
  <si>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</si>
  <si>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</si>
  <si>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</si>
  <si>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</si>
  <si>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</si>
  <si>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</si>
  <si>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</si>
  <si>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</si>
  <si>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</si>
  <si>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</si>
  <si>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</si>
  <si>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</si>
  <si>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</si>
  <si>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</si>
  <si>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</si>
  <si>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</si>
  <si>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</si>
  <si>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</si>
  <si>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</si>
  <si>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</si>
  <si>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</si>
  <si>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</si>
  <si>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</si>
  <si>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</si>
  <si>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</si>
  <si>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</si>
  <si>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</si>
  <si>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</si>
  <si>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</si>
  <si>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</si>
  <si>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</si>
  <si>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</si>
  <si>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</si>
  <si>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</si>
  <si>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</si>
  <si>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</si>
  <si>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</si>
  <si>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</si>
  <si>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</si>
  <si>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</si>
  <si>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</si>
  <si>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</si>
  <si>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</si>
  <si>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</si>
  <si>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</si>
  <si>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</si>
  <si>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</si>
  <si>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</si>
  <si>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</si>
  <si>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</si>
  <si>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</si>
  <si>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</si>
  <si>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</si>
  <si>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</si>
  <si>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</si>
  <si>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</si>
  <si>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</si>
  <si>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</si>
  <si>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</si>
  <si>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</si>
  <si>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</si>
  <si>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</si>
  <si>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</si>
  <si>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</si>
  <si>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</si>
  <si>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</si>
  <si>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</si>
  <si>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</si>
  <si>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</si>
  <si>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</si>
  <si>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</si>
  <si>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</si>
  <si>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</si>
  <si>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</si>
  <si>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</si>
  <si>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</si>
  <si>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</si>
  <si>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</si>
  <si>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</si>
  <si>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</si>
  <si>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</si>
  <si>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</si>
  <si>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</si>
  <si>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</si>
  <si>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</si>
  <si>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</si>
  <si>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</si>
  <si>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</si>
  <si>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</si>
  <si>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</si>
  <si>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</si>
  <si>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</si>
  <si>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</si>
  <si>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</si>
  <si>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</si>
  <si>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</si>
  <si>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</si>
  <si>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</si>
  <si>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</si>
  <si>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</si>
  <si>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</si>
  <si>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</si>
  <si>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</si>
  <si>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</si>
  <si>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</si>
  <si>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</si>
  <si>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</si>
  <si>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</si>
  <si>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</si>
  <si>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</si>
  <si>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</si>
  <si>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</si>
  <si>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</si>
  <si>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</si>
  <si>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</si>
  <si>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</si>
  <si>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</si>
  <si>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</si>
  <si>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</si>
  <si>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</si>
  <si>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</si>
  <si>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</si>
  <si>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</si>
  <si>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</si>
  <si>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</si>
  <si>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</si>
  <si>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</si>
  <si>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</si>
  <si>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</si>
  <si>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</si>
  <si>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</si>
  <si>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</si>
  <si>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</si>
  <si>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</si>
  <si>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</si>
  <si>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</si>
  <si>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</si>
  <si>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</si>
  <si>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</si>
  <si>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</si>
  <si>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</si>
  <si>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</si>
  <si>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</si>
  <si>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</si>
  <si>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</si>
  <si>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</si>
  <si>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</si>
  <si>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</si>
  <si>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</si>
  <si>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</si>
  <si>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</si>
  <si>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</si>
  <si>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</si>
  <si>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</si>
  <si>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</si>
  <si>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</si>
  <si>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</si>
  <si>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</si>
  <si>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</si>
  <si>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</si>
  <si>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</si>
  <si>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</si>
  <si>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</si>
  <si>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</si>
  <si>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</si>
  <si>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</si>
  <si>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</si>
  <si>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</si>
  <si>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</si>
  <si>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</si>
  <si>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</si>
  <si>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</si>
  <si>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</si>
  <si>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</si>
  <si>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</si>
  <si>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</si>
  <si>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</si>
  <si>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</si>
  <si>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</si>
  <si>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</si>
  <si>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</si>
  <si>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</si>
  <si>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</si>
  <si>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</si>
  <si>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</si>
  <si>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</si>
  <si>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</si>
  <si>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</si>
  <si>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</si>
  <si>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</si>
  <si>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</si>
  <si>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</si>
  <si>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</si>
  <si>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</si>
  <si>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</si>
  <si>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</si>
  <si>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</si>
  <si>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</si>
  <si>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</si>
  <si>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</si>
  <si>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</si>
  <si>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</si>
  <si>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</si>
  <si>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</si>
  <si>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</si>
  <si>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</si>
  <si>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</si>
  <si>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</si>
  <si>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</si>
  <si>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</si>
  <si>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</si>
  <si>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</si>
  <si>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</si>
  <si>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</si>
  <si>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</si>
  <si>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</si>
  <si>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</si>
  <si>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</si>
  <si>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</si>
  <si>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</si>
  <si>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</si>
  <si>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</si>
  <si>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</si>
  <si>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</si>
  <si>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</si>
  <si>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</si>
  <si>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</si>
  <si>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</si>
  <si>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</si>
  <si>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</si>
  <si>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</si>
  <si>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</si>
  <si>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</si>
  <si>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</si>
  <si>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</si>
  <si>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</si>
  <si>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</si>
  <si>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</si>
  <si>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</si>
  <si>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</si>
  <si>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</si>
  <si>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</si>
  <si>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</si>
  <si>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</si>
  <si>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</si>
  <si>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</si>
  <si>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</si>
  <si>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</si>
  <si>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</si>
  <si>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</si>
  <si>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</si>
  <si>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</si>
  <si>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</si>
  <si>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</si>
  <si>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</si>
  <si>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</si>
  <si>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</si>
  <si>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</si>
  <si>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</si>
  <si>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</si>
  <si>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</si>
  <si>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</si>
  <si>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</si>
  <si>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</si>
  <si>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</si>
  <si>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</si>
  <si>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</si>
  <si>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</si>
  <si>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</si>
  <si>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</si>
  <si>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</si>
  <si>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</si>
  <si>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</si>
  <si>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</si>
  <si>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</si>
  <si>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</si>
  <si>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</si>
  <si>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</si>
  <si>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</si>
  <si>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</si>
  <si>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</si>
  <si>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</si>
  <si>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</si>
  <si>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</si>
  <si>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</si>
  <si>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</si>
  <si>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</si>
  <si>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</si>
  <si>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</si>
  <si>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</si>
  <si>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</si>
  <si>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</si>
  <si>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</si>
  <si>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</si>
  <si>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</si>
  <si>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</si>
  <si>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</si>
  <si>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</si>
  <si>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</si>
  <si>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</si>
  <si>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</si>
  <si>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</si>
  <si>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</si>
  <si>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</si>
  <si>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</si>
  <si>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</si>
  <si>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</si>
  <si>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</si>
  <si>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</si>
  <si>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</si>
  <si>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</si>
  <si>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</si>
  <si>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</si>
  <si>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</si>
  <si>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</si>
  <si>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</si>
  <si>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</si>
  <si>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</si>
  <si>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</si>
  <si>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</si>
  <si>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</si>
  <si>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</si>
  <si>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</si>
  <si>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</si>
  <si>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</si>
  <si>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</si>
  <si>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</si>
  <si>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</si>
  <si>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</si>
  <si>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</si>
  <si>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</si>
  <si>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</si>
  <si>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</si>
  <si>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</si>
  <si>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</si>
  <si>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</si>
  <si>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</si>
  <si>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</si>
  <si>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</si>
  <si>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</si>
  <si>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</si>
  <si>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</si>
  <si>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</si>
  <si>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</si>
  <si>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</si>
  <si>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</si>
  <si>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</si>
  <si>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</si>
  <si>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</si>
  <si>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</si>
  <si>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</si>
  <si>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</si>
  <si>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</si>
  <si>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</si>
  <si>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</si>
  <si>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</si>
  <si>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</si>
  <si>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</si>
  <si>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</si>
  <si>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</si>
  <si>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</si>
  <si>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</si>
  <si>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</si>
  <si>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</si>
  <si>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</si>
  <si>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</si>
  <si>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</si>
  <si>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</si>
  <si>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</si>
  <si>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</si>
  <si>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</si>
  <si>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</si>
  <si>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</si>
  <si>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</si>
  <si>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</si>
  <si>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</si>
  <si>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</si>
  <si>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</si>
  <si>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</si>
  <si>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</si>
  <si>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</si>
  <si>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</si>
  <si>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</si>
  <si>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</si>
  <si>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</si>
  <si>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</si>
  <si>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</si>
  <si>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</si>
  <si>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</si>
  <si>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</si>
  <si>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</si>
  <si>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</si>
  <si>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</si>
  <si>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</si>
  <si>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</si>
  <si>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</si>
  <si>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</si>
  <si>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</si>
  <si>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</si>
  <si>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</si>
  <si>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</si>
  <si>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</si>
  <si>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</si>
  <si>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</si>
  <si>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</si>
  <si>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</si>
  <si>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</si>
  <si>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</si>
  <si>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</si>
  <si>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</si>
  <si>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</si>
  <si>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</si>
  <si>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</si>
  <si>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</si>
  <si>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</si>
  <si>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</si>
  <si>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</si>
  <si>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</si>
  <si>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</si>
  <si>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</si>
  <si>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</si>
  <si>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</si>
  <si>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</si>
  <si>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</si>
  <si>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</si>
  <si>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</si>
  <si>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</si>
  <si>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</si>
  <si>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</si>
  <si>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</si>
  <si>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</si>
  <si>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</si>
  <si>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</si>
  <si>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</si>
  <si>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</si>
  <si>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</si>
  <si>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</si>
  <si>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</si>
  <si>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</si>
  <si>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</si>
  <si>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</si>
  <si>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</si>
  <si>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</si>
  <si>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</si>
  <si>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</si>
  <si>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</si>
  <si>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</si>
  <si>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</si>
  <si>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</si>
  <si>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</si>
  <si>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</si>
  <si>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</si>
  <si>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</si>
  <si>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</si>
  <si>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</si>
  <si>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</si>
  <si>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</si>
  <si>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</si>
  <si>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</si>
  <si>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</si>
  <si>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</si>
  <si>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</si>
  <si>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</si>
  <si>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</si>
  <si>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</si>
  <si>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</si>
  <si>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</si>
  <si>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</si>
  <si>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</si>
  <si>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</si>
  <si>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</si>
  <si>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</si>
  <si>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</si>
  <si>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</si>
  <si>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</si>
  <si>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</si>
  <si>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</si>
  <si>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</si>
  <si>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</si>
  <si>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</si>
  <si>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</si>
  <si>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</si>
  <si>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</si>
  <si>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</si>
  <si>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</si>
  <si>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</si>
  <si>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</si>
  <si>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</si>
  <si>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</si>
  <si>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</si>
  <si>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</si>
  <si>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</si>
  <si>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</si>
  <si>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</si>
  <si>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</si>
  <si>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</si>
  <si>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</si>
  <si>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</si>
  <si>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</si>
  <si>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</si>
  <si>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</si>
  <si>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</si>
  <si>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</si>
  <si>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</si>
  <si>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</si>
  <si>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</si>
  <si>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</si>
  <si>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</si>
  <si>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</si>
  <si>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</si>
  <si>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</si>
  <si>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</si>
  <si>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</si>
  <si>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</si>
  <si>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</si>
  <si>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</si>
  <si>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</si>
  <si>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</si>
  <si>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</si>
  <si>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</si>
  <si>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</si>
  <si>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</si>
  <si>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</si>
  <si>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</si>
  <si>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</si>
  <si>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</si>
  <si>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</si>
  <si>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</si>
  <si>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</si>
  <si>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</si>
  <si>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</si>
  <si>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</si>
  <si>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</si>
  <si>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</si>
  <si>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</si>
  <si>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</si>
  <si>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</si>
  <si>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</si>
  <si>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</si>
  <si>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</si>
  <si>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</si>
  <si>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</si>
  <si>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</si>
  <si>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</si>
  <si>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</si>
  <si>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</si>
  <si>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</si>
  <si>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</si>
  <si>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</si>
  <si>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</si>
  <si>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</si>
  <si>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</si>
  <si>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</si>
  <si>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</si>
  <si>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</si>
  <si>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</si>
  <si>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</si>
  <si>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</si>
  <si>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</si>
  <si>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</si>
  <si>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</si>
  <si>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</si>
  <si>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</si>
  <si>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</si>
  <si>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</si>
  <si>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</si>
  <si>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</si>
  <si>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</si>
  <si>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</si>
  <si>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</si>
  <si>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</si>
  <si>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</si>
  <si>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</si>
  <si>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</si>
  <si>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</si>
  <si>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</si>
  <si>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</si>
  <si>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</si>
  <si>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</si>
  <si>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</si>
  <si>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</si>
  <si>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</si>
  <si>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</si>
  <si>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</si>
  <si>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</si>
  <si>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</si>
  <si>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</si>
  <si>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</si>
  <si>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</si>
  <si>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</si>
  <si>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</si>
  <si>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</si>
  <si>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</si>
  <si>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</si>
  <si>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</si>
  <si>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</si>
  <si>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</si>
  <si>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</si>
  <si>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</si>
  <si>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</si>
  <si>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</si>
  <si>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</si>
  <si>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</si>
  <si>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</si>
  <si>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</si>
  <si>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</si>
  <si>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</si>
  <si>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</si>
  <si>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</si>
  <si>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</si>
  <si>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</si>
  <si>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</si>
  <si>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</si>
  <si>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</si>
  <si>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</si>
  <si>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</si>
  <si>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</si>
  <si>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</si>
  <si>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</si>
  <si>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</si>
  <si>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</si>
  <si>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</si>
  <si>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</si>
  <si>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</si>
  <si>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</si>
  <si>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</si>
  <si>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</si>
  <si>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</si>
  <si>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</si>
  <si>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</si>
  <si>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</si>
  <si>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</si>
  <si>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</si>
  <si>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</si>
  <si>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</si>
  <si>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</si>
  <si>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</si>
  <si>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</si>
  <si>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</si>
  <si>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</si>
  <si>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</si>
  <si>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</si>
  <si>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</si>
  <si>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</si>
  <si>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</si>
  <si>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</si>
  <si>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</si>
  <si>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</si>
  <si>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</si>
  <si>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</si>
  <si>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</si>
  <si>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</si>
  <si>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</si>
  <si>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</si>
  <si>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</si>
  <si>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</si>
  <si>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</si>
  <si>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</si>
  <si>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</si>
  <si>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</si>
  <si>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</si>
  <si>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</si>
  <si>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</si>
  <si>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</si>
  <si>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</si>
  <si>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</si>
  <si>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</si>
  <si>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</si>
  <si>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</si>
  <si>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</si>
  <si>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</si>
  <si>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</si>
  <si>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</si>
  <si>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</si>
  <si>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</si>
  <si>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</si>
  <si>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</si>
  <si>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</si>
  <si>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</si>
  <si>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</si>
  <si>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</si>
  <si>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</si>
  <si>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</si>
  <si>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</si>
  <si>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</si>
  <si>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</si>
  <si>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</si>
  <si>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</si>
  <si>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</si>
  <si>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</si>
  <si>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</si>
  <si>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</si>
  <si>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</si>
  <si>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</si>
  <si>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</si>
  <si>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</si>
  <si>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</si>
  <si>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</si>
  <si>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</si>
  <si>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</si>
  <si>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</si>
  <si>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</si>
  <si>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</si>
  <si>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</si>
  <si>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</si>
  <si>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</si>
  <si>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</si>
  <si>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</si>
  <si>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</si>
  <si>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</si>
  <si>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</si>
  <si>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</si>
  <si>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</si>
  <si>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</si>
  <si>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</si>
  <si>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</si>
  <si>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</si>
  <si>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</si>
  <si>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</si>
  <si>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</si>
  <si>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</si>
  <si>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</si>
  <si>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</si>
  <si>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</si>
  <si>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</si>
  <si>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</si>
  <si>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</si>
  <si>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</si>
  <si>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</si>
  <si>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</si>
  <si>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</si>
  <si>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</si>
  <si>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</si>
  <si>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</si>
  <si>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</si>
  <si>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</si>
  <si>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</si>
  <si>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</si>
  <si>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</si>
  <si>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</si>
  <si>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</si>
  <si>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</si>
  <si>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</si>
  <si>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</si>
  <si>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</si>
  <si>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</si>
  <si>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</si>
  <si>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</si>
  <si>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</si>
  <si>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</si>
  <si>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</si>
  <si>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</si>
  <si>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</si>
  <si>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</si>
  <si>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</si>
  <si>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</si>
  <si>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</si>
  <si>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</si>
  <si>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</si>
  <si>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</si>
  <si>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</si>
  <si>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</si>
  <si>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</si>
  <si>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</si>
  <si>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</si>
  <si>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</si>
  <si>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</si>
  <si>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</si>
  <si>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</si>
  <si>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</si>
  <si>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</si>
  <si>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</si>
  <si>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</si>
  <si>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</si>
  <si>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</si>
  <si>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</si>
  <si>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</si>
  <si>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</si>
  <si>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</si>
  <si>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</si>
  <si>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</si>
  <si>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</si>
  <si>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</si>
  <si>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</si>
  <si>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</si>
  <si>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</si>
  <si>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</si>
  <si>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</si>
  <si>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</si>
  <si>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</si>
  <si>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</si>
  <si>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</si>
  <si>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</si>
  <si>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</si>
  <si>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</si>
  <si>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</si>
  <si>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</si>
  <si>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</si>
  <si>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</si>
  <si>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</si>
  <si>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</si>
  <si>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</si>
  <si>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</si>
  <si>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</si>
  <si>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</si>
  <si>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</si>
  <si>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</si>
  <si>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</si>
  <si>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</si>
  <si>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</si>
  <si>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</si>
  <si>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</si>
  <si>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</si>
  <si>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</si>
  <si>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</si>
  <si>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</si>
  <si>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</si>
  <si>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</si>
  <si>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</si>
  <si>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</si>
  <si>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</si>
  <si>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</si>
  <si>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</si>
  <si>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</si>
  <si>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</si>
  <si>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</si>
  <si>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</si>
  <si>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</si>
  <si>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</si>
  <si>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</si>
  <si>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</si>
  <si>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</si>
  <si>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</si>
  <si>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</si>
  <si>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</si>
  <si>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</si>
  <si>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</si>
  <si>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</si>
  <si>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</si>
  <si>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</si>
  <si>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</si>
  <si>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</si>
  <si>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</si>
  <si>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</si>
  <si>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</si>
  <si>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</si>
  <si>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</si>
  <si>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</si>
  <si>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</si>
  <si>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</si>
  <si>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</si>
  <si>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</si>
  <si>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</si>
  <si>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</si>
  <si>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</si>
  <si>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</si>
  <si>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</si>
  <si>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</si>
  <si>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</si>
  <si>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</si>
  <si>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</si>
  <si>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</si>
  <si>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</si>
  <si>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</si>
  <si>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</si>
  <si>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</si>
  <si>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</si>
  <si>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</si>
  <si>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</si>
  <si>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</si>
  <si>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</si>
  <si>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</si>
  <si>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</si>
  <si>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</si>
  <si>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</si>
  <si>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</si>
  <si>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</si>
  <si>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</si>
  <si>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</si>
  <si>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</si>
  <si>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</si>
  <si>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</si>
  <si>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</si>
  <si>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</si>
  <si>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</si>
  <si>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</si>
  <si>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</si>
  <si>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</si>
  <si>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</si>
  <si>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</si>
  <si>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</si>
  <si>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</si>
  <si>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</si>
  <si>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</si>
  <si>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</si>
  <si>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</si>
  <si>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</si>
  <si>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</si>
  <si>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</si>
  <si>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</si>
  <si>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</si>
  <si>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</si>
  <si>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</si>
  <si>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</si>
  <si>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</si>
  <si>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</si>
  <si>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</si>
  <si>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</si>
  <si>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</si>
  <si>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</si>
  <si>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</si>
  <si>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</si>
  <si>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</si>
  <si>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</si>
  <si>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</si>
  <si>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</si>
  <si>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</si>
  <si>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</si>
  <si>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</si>
  <si>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</si>
  <si>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</si>
  <si>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</si>
  <si>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</si>
  <si>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</si>
  <si>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</si>
  <si>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</si>
  <si>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</si>
  <si>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</si>
  <si>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</si>
  <si>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</si>
  <si>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</si>
  <si>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</si>
  <si>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</si>
  <si>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</si>
  <si>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</si>
  <si>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</si>
  <si>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</si>
  <si>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</si>
  <si>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</si>
  <si>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</si>
  <si>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</si>
  <si>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</si>
  <si>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</si>
  <si>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</si>
  <si>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</si>
  <si>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</si>
  <si>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</si>
  <si>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</si>
  <si>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</si>
  <si>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</si>
  <si>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</si>
  <si>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</si>
  <si>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</si>
  <si>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</si>
  <si>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</si>
  <si>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</si>
  <si>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</si>
  <si>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</si>
  <si>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</si>
  <si>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</si>
  <si>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</si>
  <si>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</si>
  <si>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</si>
  <si>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</si>
  <si>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</si>
  <si>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</si>
  <si>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</si>
  <si>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</si>
  <si>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</si>
  <si>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</si>
  <si>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</si>
  <si>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</si>
  <si>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</si>
  <si>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</si>
  <si>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</si>
  <si>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</si>
  <si>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</si>
  <si>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</si>
  <si>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</si>
  <si>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</si>
  <si>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</si>
  <si>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</si>
  <si>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</si>
  <si>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</si>
  <si>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</si>
  <si>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</si>
  <si>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</si>
  <si>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</si>
  <si>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</si>
  <si>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</si>
  <si>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</si>
  <si>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</si>
  <si>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</si>
  <si>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</si>
  <si>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</si>
  <si>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</si>
  <si>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</si>
  <si>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</si>
  <si>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</si>
  <si>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</si>
  <si>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</si>
  <si>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</si>
  <si>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</si>
  <si>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</si>
  <si>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</si>
  <si>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</si>
  <si>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</si>
  <si>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</si>
  <si>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</si>
  <si>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</si>
  <si>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</si>
  <si>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</si>
  <si>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</si>
  <si>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</si>
  <si>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</si>
  <si>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</si>
  <si>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</si>
  <si>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</si>
  <si>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</si>
  <si>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</si>
  <si>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</si>
  <si>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</si>
  <si>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</si>
  <si>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</si>
  <si>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</si>
  <si>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</si>
  <si>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</si>
  <si>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</si>
  <si>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</si>
  <si>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</si>
  <si>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</si>
  <si>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</si>
  <si>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</si>
  <si>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</si>
  <si>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</si>
  <si>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</si>
  <si>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</si>
  <si>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</si>
  <si>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</si>
  <si>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</si>
  <si>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</si>
  <si>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</si>
  <si>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</si>
  <si>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</si>
  <si>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</si>
  <si>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</si>
  <si>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</si>
  <si>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</si>
  <si>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</si>
  <si>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</si>
  <si>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</si>
  <si>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</si>
  <si>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</si>
  <si>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</si>
  <si>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</si>
  <si>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</si>
  <si>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</si>
  <si>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</si>
  <si>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</si>
  <si>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</si>
  <si>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</si>
  <si>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</si>
  <si>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</si>
  <si>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</si>
  <si>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</si>
  <si>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</si>
  <si>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</si>
  <si>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</si>
  <si>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</si>
  <si>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</si>
  <si>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</si>
  <si>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</si>
  <si>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</si>
  <si>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</si>
  <si>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</si>
  <si>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</si>
  <si>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</si>
  <si>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</si>
  <si>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</si>
  <si>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</si>
  <si>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</si>
  <si>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</si>
  <si>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</si>
  <si>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</si>
  <si>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</si>
  <si>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</si>
  <si>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</si>
  <si>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</si>
  <si>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</si>
  <si>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</si>
  <si>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</si>
  <si>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</si>
  <si>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</si>
  <si>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</si>
  <si>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</si>
  <si>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</si>
  <si>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</si>
  <si>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</si>
  <si>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</si>
  <si>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</si>
  <si>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</si>
  <si>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</si>
  <si>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</si>
  <si>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</si>
  <si>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</si>
  <si>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</si>
  <si>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</si>
  <si>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</si>
  <si>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</si>
  <si>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</si>
  <si>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</si>
  <si>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</si>
  <si>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</si>
  <si>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</si>
  <si>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</si>
  <si>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</si>
  <si>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</si>
  <si>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</si>
  <si>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</si>
  <si>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</si>
  <si>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</si>
  <si>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</si>
  <si>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</si>
  <si>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</si>
  <si>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</si>
  <si>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</si>
  <si>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</si>
  <si>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</si>
  <si>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</si>
  <si>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</si>
  <si>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</si>
  <si>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</si>
  <si>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</si>
  <si>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</si>
  <si>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</si>
  <si>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</si>
  <si>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</si>
  <si>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</si>
  <si>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</si>
  <si>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</si>
  <si>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</si>
  <si>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</si>
  <si>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</si>
  <si>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</si>
  <si>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</si>
  <si>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</si>
  <si>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</si>
  <si>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</si>
  <si>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</si>
  <si>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</si>
  <si>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</si>
  <si>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</si>
  <si>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</si>
  <si>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</si>
  <si>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</si>
  <si>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</si>
  <si>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</si>
  <si>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</si>
  <si>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</si>
  <si>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</si>
  <si>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</si>
  <si>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</si>
  <si>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</si>
  <si>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</si>
  <si>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</si>
  <si>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</si>
  <si>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</si>
  <si>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</si>
  <si>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</si>
  <si>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</si>
  <si>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</si>
  <si>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</si>
  <si>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</si>
  <si>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</si>
  <si>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</si>
  <si>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</si>
  <si>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</si>
  <si>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</si>
  <si>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</si>
  <si>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</si>
  <si>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</si>
  <si>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</si>
  <si>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</si>
  <si>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</si>
  <si>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</si>
  <si>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</si>
  <si>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</si>
  <si>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</si>
  <si>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</si>
  <si>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</si>
  <si>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</si>
  <si>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</si>
  <si>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</si>
  <si>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</si>
  <si>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</si>
  <si>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</si>
  <si>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</si>
  <si>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</si>
  <si>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</si>
  <si>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</si>
  <si>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</si>
  <si>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</si>
  <si>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</si>
  <si>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</si>
  <si>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</si>
  <si>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</si>
  <si>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</si>
  <si>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</si>
  <si>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</si>
  <si>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</si>
  <si>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</si>
  <si>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</si>
  <si>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</si>
  <si>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</si>
  <si>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</si>
  <si>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</si>
  <si>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</si>
  <si>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</si>
  <si>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</si>
  <si>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</si>
  <si>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</si>
  <si>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</si>
  <si>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</si>
  <si>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</si>
  <si>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</si>
  <si>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</si>
  <si>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</si>
  <si>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</si>
  <si>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</si>
  <si>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</si>
  <si>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</si>
  <si>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</si>
  <si>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</si>
  <si>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</si>
  <si>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</si>
  <si>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</si>
  <si>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</si>
  <si>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</si>
  <si>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</si>
  <si>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</si>
  <si>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</si>
  <si>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</si>
  <si>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</si>
  <si>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</si>
  <si>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</si>
  <si>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</si>
  <si>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</si>
  <si>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</si>
  <si>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</si>
  <si>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</si>
  <si>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</si>
  <si>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</si>
  <si>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</si>
  <si>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</si>
  <si>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</si>
  <si>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</si>
  <si>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</si>
  <si>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</si>
  <si>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</si>
  <si>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</si>
  <si>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</si>
  <si>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</si>
  <si>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</si>
  <si>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</si>
  <si>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</si>
  <si>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</si>
  <si>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</si>
  <si>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</si>
  <si>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</si>
  <si>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</si>
  <si>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</si>
  <si>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</si>
  <si>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</si>
  <si>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</si>
  <si>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</si>
  <si>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</si>
  <si>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</si>
  <si>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</si>
  <si>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</si>
  <si>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</si>
  <si>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</si>
  <si>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</si>
  <si>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</si>
  <si>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</si>
  <si>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</si>
  <si>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</si>
  <si>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</si>
  <si>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</si>
  <si>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</si>
  <si>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</si>
  <si>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</si>
  <si>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</si>
  <si>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</si>
  <si>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</si>
  <si>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</si>
  <si>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</si>
  <si>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</si>
  <si>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</si>
  <si>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</si>
  <si>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</si>
  <si>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</si>
  <si>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</si>
  <si>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</si>
  <si>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</si>
  <si>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</si>
  <si>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</si>
  <si>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</si>
  <si>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</si>
  <si>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</si>
  <si>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</si>
  <si>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</si>
  <si>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</si>
  <si>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</si>
  <si>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</si>
  <si>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</si>
  <si>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</si>
  <si>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</si>
  <si>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</si>
  <si>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</si>
  <si>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</si>
  <si>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</si>
  <si>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</si>
  <si>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</si>
  <si>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</si>
  <si>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</si>
  <si>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</si>
  <si>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</si>
  <si>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</si>
  <si>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</si>
  <si>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</si>
  <si>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</si>
  <si>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</si>
  <si>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</si>
  <si>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</si>
  <si>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</si>
  <si>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</si>
  <si>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</si>
  <si>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</si>
  <si>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</si>
  <si>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</si>
  <si>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</si>
  <si>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</si>
  <si>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</si>
  <si>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</si>
  <si>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</si>
  <si>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</si>
  <si>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</si>
  <si>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</si>
  <si>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</si>
  <si>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</si>
  <si>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</si>
  <si>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</si>
  <si>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</si>
  <si>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</si>
  <si>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</si>
  <si>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</si>
  <si>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</si>
  <si>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</si>
  <si>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</si>
  <si>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</si>
  <si>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</si>
  <si>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</si>
  <si>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</si>
  <si>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</si>
  <si>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</si>
  <si>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</si>
  <si>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</si>
  <si>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</si>
  <si>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</si>
  <si>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</si>
  <si>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</si>
  <si>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</si>
  <si>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</si>
  <si>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</si>
  <si>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</si>
  <si>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</si>
  <si>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</si>
  <si>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</si>
  <si>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</si>
  <si>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</si>
  <si>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</si>
  <si>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</si>
  <si>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</si>
  <si>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</si>
  <si>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</si>
  <si>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</si>
  <si>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</si>
  <si>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</si>
  <si>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</si>
  <si>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</si>
  <si>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</si>
  <si>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</si>
  <si>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</si>
  <si>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</si>
  <si>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</si>
  <si>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</si>
  <si>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</si>
  <si>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</si>
  <si>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</si>
  <si>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</si>
  <si>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</si>
  <si>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</si>
  <si>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</si>
  <si>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</si>
  <si>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</si>
  <si>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</si>
  <si>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</si>
  <si>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</si>
  <si>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</si>
  <si>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</si>
  <si>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</si>
  <si>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</si>
  <si>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</si>
  <si>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</si>
  <si>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</si>
  <si>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</si>
  <si>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</si>
  <si>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</si>
  <si>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</si>
  <si>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</si>
  <si>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</si>
  <si>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</si>
  <si>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</si>
  <si>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</si>
  <si>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</si>
  <si>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</si>
  <si>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</si>
  <si>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</si>
  <si>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</si>
  <si>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</si>
  <si>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</si>
  <si>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</si>
  <si>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</si>
  <si>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</si>
  <si>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</si>
  <si>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</si>
  <si>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</si>
  <si>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</si>
  <si>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</si>
  <si>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</si>
  <si>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</si>
  <si>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</si>
  <si>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</si>
  <si>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</si>
  <si>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</si>
  <si>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</si>
  <si>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</si>
  <si>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</si>
  <si>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</si>
  <si>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</si>
  <si>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</si>
  <si>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</si>
  <si>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</si>
  <si>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</si>
  <si>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</si>
  <si>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</si>
  <si>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</si>
  <si>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</si>
  <si>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</si>
  <si>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</si>
  <si>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</si>
  <si>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</si>
  <si>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</si>
  <si>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</si>
  <si>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</si>
  <si>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</si>
  <si>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</si>
  <si>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</si>
  <si>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</si>
  <si>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</si>
  <si>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</si>
  <si>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</si>
  <si>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</si>
  <si>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</si>
  <si>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</si>
  <si>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</si>
  <si>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</si>
  <si>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</si>
  <si>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</si>
  <si>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</si>
  <si>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</si>
  <si>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</si>
  <si>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</si>
  <si>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</si>
  <si>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</si>
  <si>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</si>
  <si>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</si>
  <si>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</si>
  <si>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</si>
  <si>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</si>
  <si>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</si>
  <si>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</si>
  <si>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</si>
  <si>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</si>
  <si>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</si>
  <si>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</si>
  <si>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</si>
  <si>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</si>
  <si>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</si>
  <si>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</si>
  <si>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</si>
  <si>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</si>
  <si>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</si>
  <si>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</si>
  <si>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</si>
  <si>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</si>
  <si>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</si>
  <si>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</si>
  <si>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</si>
  <si>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</si>
  <si>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</si>
  <si>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</si>
  <si>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</si>
  <si>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</si>
  <si>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</si>
  <si>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</si>
  <si>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</si>
  <si>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</si>
  <si>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</si>
  <si>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</si>
  <si>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</si>
  <si>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</si>
  <si>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</si>
  <si>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</si>
  <si>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</si>
  <si>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</si>
  <si>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</si>
  <si>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</si>
  <si>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</si>
  <si>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</si>
  <si>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</si>
  <si>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</si>
  <si>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</si>
  <si>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</si>
  <si>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</si>
  <si>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</si>
  <si>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</si>
  <si>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</si>
  <si>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</si>
  <si>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</si>
  <si>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</si>
  <si>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</si>
  <si>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</si>
  <si>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</si>
  <si>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</si>
  <si>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</si>
  <si>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</si>
  <si>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</si>
  <si>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</si>
  <si>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</si>
  <si>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</si>
  <si>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</si>
  <si>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</si>
  <si>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</si>
  <si>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</si>
  <si>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</si>
  <si>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</si>
  <si>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</si>
  <si>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</si>
  <si>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</si>
  <si>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</si>
  <si>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</si>
  <si>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</si>
  <si>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</si>
  <si>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</si>
  <si>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</si>
  <si>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</si>
  <si>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</si>
  <si>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</si>
  <si>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</si>
  <si>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</si>
  <si>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</si>
  <si>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</si>
  <si>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</si>
  <si>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</si>
  <si>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</si>
  <si>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</si>
  <si>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</si>
  <si>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</si>
  <si>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</si>
  <si>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</si>
  <si>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</si>
  <si>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</si>
  <si>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</si>
  <si>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</si>
  <si>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</si>
  <si>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</si>
  <si>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</si>
  <si>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</si>
  <si>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</si>
  <si>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</si>
  <si>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</si>
  <si>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</si>
  <si>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</si>
  <si>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</si>
  <si>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</si>
  <si>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</si>
  <si>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</si>
  <si>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</si>
  <si>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</si>
  <si>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</si>
  <si>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</si>
  <si>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</si>
  <si>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</si>
  <si>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</si>
  <si>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</si>
  <si>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</si>
  <si>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</si>
  <si>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</si>
  <si>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</si>
  <si>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</si>
  <si>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</si>
  <si>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</si>
  <si>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</si>
  <si>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</si>
  <si>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</si>
  <si>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</si>
  <si>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</si>
  <si>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</si>
  <si>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</si>
  <si>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</si>
  <si>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</si>
  <si>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</si>
  <si>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</si>
  <si>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</si>
  <si>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</si>
  <si>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</si>
  <si>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</si>
  <si>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</si>
  <si>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</si>
  <si>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</si>
  <si>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</si>
  <si>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</si>
  <si>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</si>
  <si>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</si>
  <si>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</si>
  <si>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</si>
  <si>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</si>
  <si>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</si>
  <si>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</si>
  <si>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</si>
  <si>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</si>
  <si>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</si>
  <si>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</si>
  <si>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</si>
  <si>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</si>
  <si>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</si>
  <si>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</si>
  <si>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</si>
  <si>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</si>
  <si>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</si>
  <si>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</si>
  <si>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</si>
  <si>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</si>
  <si>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</si>
  <si>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</si>
  <si>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</si>
  <si>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</si>
  <si>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</si>
  <si>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</si>
  <si>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</si>
  <si>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</si>
  <si>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</si>
  <si>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</si>
  <si>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</si>
  <si>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</si>
  <si>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</si>
  <si>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</si>
  <si>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</si>
  <si>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</si>
  <si>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</si>
  <si>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</si>
  <si>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</si>
  <si>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</si>
  <si>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</si>
  <si>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</si>
  <si>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</si>
  <si>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</si>
  <si>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</si>
  <si>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</si>
  <si>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</si>
  <si>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</si>
  <si>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</si>
  <si>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</si>
  <si>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</si>
  <si>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</si>
  <si>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</si>
  <si>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</si>
  <si>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</si>
  <si>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</si>
  <si>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</si>
  <si>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</si>
  <si>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</si>
  <si>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</si>
  <si>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</si>
  <si>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</si>
  <si>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</si>
  <si>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</si>
  <si>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</si>
  <si>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</si>
  <si>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</si>
  <si>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</si>
  <si>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</si>
  <si>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</si>
  <si>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</si>
  <si>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</si>
  <si>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</si>
  <si>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</si>
  <si>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</si>
  <si>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</si>
  <si>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</si>
  <si>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</si>
  <si>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</si>
  <si>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</si>
  <si>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</si>
  <si>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</si>
  <si>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</si>
  <si>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</si>
  <si>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</si>
  <si>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</si>
  <si>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</si>
  <si>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</si>
  <si>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</si>
  <si>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</si>
  <si>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</si>
  <si>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</si>
  <si>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</si>
  <si>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</si>
  <si>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</si>
  <si>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</si>
  <si>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</si>
  <si>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</si>
  <si>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</si>
  <si>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</si>
  <si>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</si>
  <si>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</si>
  <si>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</si>
  <si>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</si>
  <si>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</si>
  <si>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</si>
  <si>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</si>
  <si>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</si>
  <si>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</si>
  <si>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</si>
  <si>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</si>
  <si>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</si>
  <si>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</si>
  <si>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</si>
  <si>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</si>
  <si>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</si>
  <si>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</si>
  <si>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</si>
  <si>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</si>
  <si>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</si>
  <si>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</si>
  <si>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</si>
  <si>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</si>
  <si>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</si>
  <si>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</si>
  <si>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</si>
  <si>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</si>
  <si>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</si>
  <si>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</si>
  <si>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</si>
  <si>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</si>
  <si>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</si>
  <si>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</si>
  <si>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</si>
  <si>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</si>
  <si>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</si>
  <si>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</si>
  <si>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</si>
  <si>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</si>
  <si>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</si>
  <si>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</si>
  <si>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</si>
  <si>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</si>
  <si>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</si>
  <si>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</si>
  <si>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</si>
  <si>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</si>
  <si>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</si>
  <si>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</si>
  <si>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</si>
  <si>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</si>
  <si>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</si>
  <si>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</si>
  <si>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</si>
  <si>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</si>
  <si>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</si>
  <si>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</si>
  <si>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</si>
  <si>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</si>
  <si>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</si>
  <si>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</si>
  <si>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</si>
  <si>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</si>
  <si>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</si>
  <si>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</si>
  <si>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</si>
  <si>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</si>
  <si>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</si>
  <si>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</si>
  <si>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</si>
  <si>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</si>
  <si>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</si>
  <si>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</si>
  <si>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</si>
  <si>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</si>
  <si>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</si>
  <si>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</si>
  <si>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</si>
  <si>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</si>
  <si>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</si>
  <si>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</si>
  <si>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</si>
  <si>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</si>
  <si>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</si>
  <si>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</si>
  <si>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</si>
  <si>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</si>
  <si>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</si>
  <si>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</si>
  <si>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</si>
  <si>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</si>
  <si>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</si>
  <si>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</si>
  <si>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</si>
  <si>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</si>
  <si>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</si>
  <si>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</si>
  <si>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</si>
  <si>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</si>
  <si>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</si>
  <si>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</si>
  <si>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</si>
  <si>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</si>
  <si>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</si>
  <si>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</si>
  <si>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</si>
  <si>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</si>
  <si>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</si>
  <si>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</si>
  <si>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</si>
  <si>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</si>
  <si>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</si>
  <si>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</si>
  <si>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</si>
  <si>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</si>
  <si>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</si>
  <si>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</si>
  <si>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</si>
  <si>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</si>
  <si>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</si>
  <si>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</si>
  <si>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</si>
  <si>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</si>
  <si>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</si>
  <si>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</si>
  <si>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</si>
  <si>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</si>
  <si>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</si>
  <si>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</si>
  <si>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</si>
  <si>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</si>
  <si>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</si>
  <si>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</si>
  <si>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</si>
  <si>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</si>
  <si>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</si>
  <si>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</si>
  <si>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</si>
  <si>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</si>
  <si>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</si>
  <si>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</si>
  <si>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</si>
  <si>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</si>
  <si>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</si>
  <si>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</si>
  <si>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</si>
  <si>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</si>
  <si>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</si>
  <si>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</si>
  <si>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</si>
  <si>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</si>
  <si>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</si>
  <si>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</si>
  <si>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</si>
  <si>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</si>
  <si>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</si>
  <si>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</si>
  <si>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</si>
  <si>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</si>
  <si>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</si>
  <si>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</si>
  <si>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</si>
  <si>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</si>
  <si>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</si>
  <si>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</si>
  <si>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</si>
  <si>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</si>
  <si>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</si>
  <si>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</si>
  <si>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</si>
  <si>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</si>
  <si>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</si>
  <si>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</si>
  <si>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</si>
  <si>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</si>
  <si>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</si>
  <si>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</si>
  <si>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</si>
  <si>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</si>
  <si>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</si>
  <si>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</si>
  <si>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</si>
  <si>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</si>
  <si>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</si>
  <si>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</si>
  <si>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</si>
  <si>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</si>
  <si>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</si>
  <si>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</si>
  <si>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</si>
  <si>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</si>
  <si>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</si>
  <si>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</si>
  <si>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</si>
  <si>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</si>
  <si>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</si>
  <si>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</si>
  <si>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</si>
  <si>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</si>
  <si>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</si>
  <si>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</si>
  <si>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</si>
  <si>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</si>
  <si>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</si>
  <si>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</si>
  <si>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</si>
  <si>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</si>
  <si>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</si>
  <si>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</si>
  <si>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</si>
  <si>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</si>
  <si>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</si>
  <si>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</si>
  <si>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</si>
  <si>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</si>
  <si>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</si>
  <si>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</si>
  <si>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</si>
  <si>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</si>
  <si>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</si>
  <si>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</si>
  <si>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</si>
  <si>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</si>
  <si>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</si>
  <si>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</si>
  <si>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</si>
  <si>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</si>
  <si>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</si>
  <si>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</si>
  <si>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</si>
  <si>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</si>
  <si>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</si>
  <si>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</si>
  <si>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</si>
  <si>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</si>
  <si>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</si>
  <si>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</si>
  <si>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</si>
  <si>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</si>
  <si>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</si>
  <si>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</si>
  <si>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</si>
  <si>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</si>
  <si>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</si>
  <si>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</si>
  <si>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</si>
  <si>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</si>
  <si>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</si>
  <si>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</si>
  <si>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</si>
  <si>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</si>
  <si>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</si>
  <si>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</si>
  <si>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</si>
  <si>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</si>
  <si>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</si>
  <si>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</si>
  <si>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</si>
  <si>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</si>
  <si>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</si>
  <si>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</si>
  <si>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</si>
  <si>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</si>
  <si>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</si>
  <si>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</si>
  <si>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</si>
  <si>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</si>
  <si>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</si>
  <si>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</si>
  <si>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</si>
  <si>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</si>
  <si>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</si>
  <si>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</si>
  <si>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</si>
  <si>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</si>
  <si>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</si>
  <si>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</si>
  <si>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</si>
  <si>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</si>
  <si>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</si>
  <si>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</si>
  <si>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</si>
  <si>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</si>
  <si>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</si>
  <si>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</si>
  <si>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</si>
  <si>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</si>
  <si>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</si>
  <si>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</si>
  <si>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</si>
  <si>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</si>
  <si>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</si>
  <si>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</si>
  <si>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</si>
  <si>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</si>
  <si>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</si>
  <si>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</si>
  <si>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</si>
  <si>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</si>
  <si>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</si>
  <si>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</si>
  <si>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</si>
  <si>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</si>
  <si>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</si>
  <si>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</si>
  <si>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</si>
  <si>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</si>
  <si>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</si>
  <si>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</si>
  <si>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</si>
  <si>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</si>
  <si>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</si>
  <si>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</si>
  <si>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</si>
  <si>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</si>
  <si>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</si>
  <si>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</si>
  <si>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</si>
  <si>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</si>
  <si>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</si>
  <si>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</si>
  <si>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</si>
  <si>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</si>
  <si>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</si>
  <si>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</si>
  <si>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</si>
  <si>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</si>
  <si>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</si>
  <si>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</si>
  <si>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</si>
  <si>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</si>
  <si>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</si>
  <si>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</si>
  <si>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</si>
  <si>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</si>
  <si>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</si>
  <si>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</si>
  <si>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</si>
  <si>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</si>
  <si>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</si>
  <si>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</si>
  <si>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</si>
  <si>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</si>
  <si>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</si>
  <si>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</si>
  <si>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</si>
  <si>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</si>
  <si>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</si>
  <si>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</si>
  <si>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</si>
  <si>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</si>
  <si>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</si>
  <si>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</si>
  <si>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</si>
  <si>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</si>
  <si>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</si>
  <si>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</si>
  <si>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</si>
  <si>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</si>
  <si>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</si>
  <si>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</si>
  <si>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</si>
  <si>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</si>
  <si>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</si>
  <si>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</si>
  <si>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</si>
  <si>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</si>
  <si>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</si>
  <si>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</si>
  <si>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</si>
  <si>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</si>
  <si>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</si>
  <si>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</si>
  <si>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</si>
  <si>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</si>
  <si>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</si>
  <si>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</si>
  <si>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</si>
  <si>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</si>
  <si>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</si>
  <si>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</si>
  <si>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</si>
  <si>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</si>
  <si>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</si>
  <si>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</si>
  <si>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</si>
  <si>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</si>
  <si>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</si>
  <si>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</si>
  <si>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</si>
  <si>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</si>
  <si>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</si>
  <si>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</si>
  <si>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</si>
  <si>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</si>
  <si>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</si>
  <si>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</si>
  <si>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</si>
  <si>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</si>
  <si>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</si>
  <si>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</si>
  <si>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</si>
  <si>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</si>
  <si>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</si>
  <si>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</si>
  <si>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</si>
  <si>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</si>
  <si>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</si>
  <si>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</si>
  <si>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</si>
  <si>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</si>
  <si>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</si>
  <si>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</si>
  <si>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</si>
  <si>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</si>
  <si>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</si>
  <si>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</si>
  <si>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</si>
  <si>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</si>
  <si>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</si>
  <si>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</si>
  <si>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</si>
  <si>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</si>
  <si>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</si>
  <si>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</si>
  <si>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</si>
  <si>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</si>
  <si>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</si>
  <si>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</si>
  <si>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</si>
  <si>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</si>
  <si>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</si>
  <si>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</si>
  <si>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</si>
  <si>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</si>
  <si>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</si>
  <si>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</si>
  <si>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</si>
  <si>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</si>
  <si>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</si>
  <si>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</si>
  <si>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</si>
  <si>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</si>
  <si>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</si>
  <si>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</si>
  <si>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</si>
  <si>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</si>
  <si>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</si>
  <si>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</si>
  <si>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</si>
  <si>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</si>
  <si>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</si>
  <si>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</si>
  <si>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</si>
  <si>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</si>
  <si>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</si>
  <si>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</si>
  <si>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</si>
  <si>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</si>
  <si>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</si>
  <si>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</si>
  <si>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</si>
  <si>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</si>
  <si>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</si>
  <si>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</si>
  <si>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</si>
  <si>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</si>
  <si>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</si>
  <si>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</si>
  <si>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</si>
  <si>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</si>
  <si>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</si>
  <si>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</si>
  <si>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</si>
  <si>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</si>
  <si>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</si>
  <si>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</si>
  <si>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</si>
  <si>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</si>
  <si>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</si>
  <si>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</si>
  <si>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</si>
  <si>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</si>
  <si>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</si>
  <si>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</si>
  <si>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</si>
  <si>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</si>
  <si>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</si>
  <si>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</si>
  <si>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</si>
  <si>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</si>
  <si>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</si>
  <si>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</si>
  <si>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</si>
  <si>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</si>
  <si>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</si>
  <si>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</si>
  <si>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</si>
  <si>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</si>
  <si>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</si>
  <si>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</si>
  <si>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</si>
  <si>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</si>
  <si>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</si>
  <si>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</si>
  <si>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</si>
  <si>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</si>
  <si>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</si>
  <si>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</si>
  <si>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</si>
  <si>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</si>
  <si>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</si>
  <si>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</si>
  <si>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</si>
  <si>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</si>
  <si>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</si>
  <si>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</si>
  <si>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</si>
  <si>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</si>
  <si>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</si>
  <si>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</si>
  <si>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</si>
  <si>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</si>
  <si>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</si>
  <si>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</si>
  <si>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</si>
  <si>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</si>
  <si>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</si>
  <si>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</si>
  <si>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</si>
  <si>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</si>
  <si>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</si>
  <si>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</si>
  <si>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</si>
  <si>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</si>
  <si>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</si>
  <si>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</si>
  <si>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</si>
  <si>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</si>
  <si>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</si>
  <si>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</si>
  <si>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</si>
  <si>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</si>
  <si>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</si>
  <si>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</si>
  <si>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</si>
  <si>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</si>
  <si>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</si>
  <si>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</si>
  <si>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</si>
  <si>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</si>
  <si>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</si>
  <si>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</si>
  <si>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</si>
  <si>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</si>
  <si>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</si>
  <si>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</si>
  <si>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</si>
  <si>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</si>
  <si>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</si>
  <si>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</si>
  <si>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</si>
  <si>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</si>
  <si>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</si>
  <si>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</si>
  <si>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</si>
  <si>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</si>
  <si>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</si>
  <si>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</si>
  <si>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</si>
  <si>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</si>
  <si>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</si>
  <si>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</si>
  <si>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</si>
  <si>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</si>
  <si>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</si>
  <si>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</si>
  <si>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</si>
  <si>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</si>
  <si>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</si>
  <si>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</si>
  <si>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</si>
  <si>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</si>
  <si>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</si>
  <si>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</si>
  <si>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</si>
  <si>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</si>
  <si>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</si>
  <si>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</si>
  <si>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</si>
  <si>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</si>
  <si>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</si>
  <si>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</si>
  <si>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</si>
  <si>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</si>
  <si>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</si>
  <si>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</si>
  <si>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</si>
  <si>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</si>
  <si>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</si>
  <si>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</si>
  <si>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</si>
  <si>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</si>
  <si>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</si>
  <si>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</si>
  <si>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</si>
  <si>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</si>
  <si>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</si>
  <si>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</si>
  <si>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</si>
  <si>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</si>
  <si>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</si>
  <si>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</si>
  <si>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</si>
  <si>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</si>
  <si>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</si>
  <si>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</si>
  <si>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</si>
  <si>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</si>
  <si>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</si>
  <si>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</si>
  <si>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</si>
  <si>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</si>
  <si>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</si>
  <si>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</si>
  <si>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</si>
  <si>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</si>
  <si>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</si>
  <si>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</si>
  <si>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</si>
  <si>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</si>
  <si>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</si>
  <si>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</si>
  <si>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</si>
  <si>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</si>
  <si>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</si>
  <si>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</si>
  <si>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</si>
  <si>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</si>
  <si>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</si>
  <si>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</si>
  <si>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</si>
  <si>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</si>
  <si>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</si>
  <si>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</si>
  <si>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</si>
  <si>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</si>
  <si>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</si>
  <si>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</si>
  <si>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</si>
  <si>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</si>
  <si>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</si>
  <si>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</si>
  <si>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</si>
  <si>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</si>
  <si>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</si>
  <si>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</si>
  <si>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</si>
  <si>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</si>
  <si>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</si>
  <si>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</si>
  <si>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</si>
  <si>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</si>
  <si>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</si>
  <si>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</si>
  <si>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</si>
  <si>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</si>
  <si>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</si>
  <si>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</si>
  <si>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</si>
  <si>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</si>
  <si>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</si>
  <si>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</si>
  <si>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</si>
  <si>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</si>
  <si>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</si>
  <si>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</si>
  <si>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</si>
  <si>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</si>
  <si>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</si>
  <si>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</si>
  <si>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</si>
  <si>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</si>
  <si>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</si>
  <si>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</si>
  <si>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</si>
  <si>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</si>
  <si>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</si>
  <si>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</si>
  <si>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</si>
  <si>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</si>
  <si>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</si>
  <si>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</si>
  <si>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</si>
  <si>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</si>
  <si>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</si>
  <si>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</si>
  <si>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</si>
  <si>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</si>
  <si>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</si>
  <si>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</si>
  <si>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</si>
  <si>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</si>
  <si>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</si>
  <si>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</si>
  <si>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</si>
  <si>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</si>
  <si>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</si>
  <si>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</si>
  <si>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</si>
  <si>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</si>
  <si>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</si>
  <si>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</si>
  <si>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</si>
  <si>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</si>
  <si>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</si>
  <si>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</si>
  <si>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</si>
  <si>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</si>
  <si>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</si>
  <si>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</si>
  <si>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</si>
  <si>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</si>
  <si>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</si>
  <si>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</si>
  <si>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</si>
  <si>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</si>
  <si>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</si>
  <si>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</si>
  <si>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</si>
  <si>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</si>
  <si>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</si>
  <si>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</si>
  <si>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</si>
  <si>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</si>
  <si>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</si>
  <si>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</si>
  <si>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</si>
  <si>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</si>
  <si>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</si>
  <si>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</si>
  <si>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</si>
  <si>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</si>
  <si>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</si>
  <si>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</si>
  <si>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</si>
  <si>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</si>
  <si>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</si>
  <si>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</si>
  <si>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</si>
  <si>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</si>
  <si>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</si>
  <si>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</si>
  <si>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</si>
  <si>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</si>
  <si>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</si>
  <si>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</si>
  <si>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</si>
  <si>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</si>
  <si>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</si>
  <si>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</si>
  <si>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</si>
  <si>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</si>
  <si>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</si>
  <si>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</si>
  <si>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</si>
  <si>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</si>
  <si>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</si>
  <si>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</si>
  <si>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</si>
  <si>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</si>
  <si>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</si>
  <si>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</si>
  <si>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</si>
  <si>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</si>
  <si>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</si>
  <si>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</si>
  <si>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</si>
  <si>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</si>
  <si>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</si>
  <si>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</si>
  <si>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</si>
  <si>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</si>
  <si>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</si>
  <si>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</si>
  <si>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</si>
  <si>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</si>
  <si>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</si>
  <si>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</si>
  <si>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</si>
  <si>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</si>
  <si>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</si>
  <si>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</si>
  <si>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</si>
  <si>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</si>
  <si>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</si>
  <si>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</si>
  <si>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</si>
  <si>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</si>
  <si>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</si>
  <si>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</si>
  <si>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</si>
  <si>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</si>
  <si>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</si>
  <si>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</si>
  <si>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</si>
  <si>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</si>
  <si>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</si>
  <si>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</si>
  <si>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</si>
  <si>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</si>
  <si>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</si>
  <si>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</si>
  <si>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</si>
  <si>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</si>
  <si>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</si>
  <si>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</si>
  <si>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</si>
  <si>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</si>
  <si>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</si>
  <si>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</si>
  <si>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</si>
  <si>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</si>
  <si>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</si>
  <si>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</si>
  <si>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</si>
  <si>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</si>
  <si>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</si>
  <si>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</si>
  <si>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</si>
  <si>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</si>
  <si>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</si>
  <si>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</si>
  <si>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</si>
  <si>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</si>
  <si>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</si>
  <si>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</si>
  <si>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</si>
  <si>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</si>
  <si>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</si>
  <si>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</si>
  <si>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</si>
  <si>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</si>
  <si>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</si>
  <si>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</si>
  <si>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</si>
  <si>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</si>
  <si>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</si>
  <si>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</si>
  <si>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</si>
  <si>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</si>
  <si>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</si>
  <si>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</si>
  <si>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</si>
  <si>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</si>
  <si>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</si>
  <si>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</si>
  <si>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</si>
  <si>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</si>
  <si>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</si>
  <si>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</si>
  <si>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</si>
  <si>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</si>
  <si>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</si>
  <si>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</si>
  <si>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</si>
  <si>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</si>
  <si>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</si>
  <si>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</si>
  <si>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</si>
  <si>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</si>
  <si>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</si>
  <si>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</si>
  <si>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</si>
  <si>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</si>
  <si>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</si>
  <si>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</si>
  <si>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</si>
  <si>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</si>
  <si>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</si>
  <si>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</si>
  <si>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</si>
  <si>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</si>
  <si>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</si>
  <si>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</si>
  <si>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</si>
  <si>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</si>
  <si>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</si>
  <si>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</si>
  <si>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</si>
  <si>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</si>
  <si>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</si>
  <si>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</si>
  <si>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</si>
  <si>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</si>
  <si>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</si>
  <si>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</si>
  <si>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</si>
  <si>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</si>
  <si>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</si>
  <si>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</si>
  <si>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</si>
  <si>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</si>
  <si>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</si>
  <si>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</si>
  <si>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</si>
  <si>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</si>
  <si>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</si>
  <si>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</si>
  <si>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</si>
  <si>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</si>
  <si>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</si>
  <si>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</si>
  <si>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</si>
  <si>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</si>
  <si>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</si>
  <si>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</si>
  <si>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</si>
  <si>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</si>
  <si>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</si>
  <si>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</si>
  <si>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</si>
  <si>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</si>
  <si>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</si>
  <si>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</si>
  <si>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</si>
  <si>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</si>
  <si>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</si>
  <si>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</si>
  <si>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</si>
  <si>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</si>
  <si>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</si>
  <si>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</si>
  <si>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</si>
  <si>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</si>
  <si>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</si>
  <si>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</si>
  <si>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</si>
  <si>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</si>
  <si>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</si>
  <si>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</si>
  <si>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</si>
  <si>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</si>
  <si>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</si>
  <si>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</si>
  <si>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</si>
  <si>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</si>
  <si>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</si>
  <si>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</si>
  <si>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</si>
  <si>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</si>
  <si>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</si>
  <si>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</si>
  <si>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</si>
  <si>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</si>
  <si>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</si>
  <si>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</si>
  <si>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</si>
  <si>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</si>
  <si>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</si>
  <si>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</si>
  <si>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</si>
  <si>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</si>
  <si>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</si>
  <si>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</si>
  <si>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</si>
  <si>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</si>
  <si>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</si>
  <si>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</si>
  <si>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</si>
  <si>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</si>
  <si>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</si>
  <si>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</si>
  <si>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</si>
  <si>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</si>
  <si>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</si>
  <si>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</si>
  <si>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</si>
  <si>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</si>
  <si>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</si>
  <si>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</si>
  <si>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</si>
  <si>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</si>
  <si>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</si>
  <si>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</si>
  <si>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</si>
  <si>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</si>
  <si>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</si>
  <si>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</si>
  <si>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</si>
  <si>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</si>
  <si>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</si>
  <si>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</si>
  <si>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</si>
  <si>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</si>
  <si>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</si>
  <si>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</si>
  <si>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</si>
  <si>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</si>
  <si>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</si>
  <si>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</si>
  <si>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</si>
  <si>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</si>
  <si>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</si>
  <si>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</si>
  <si>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</si>
  <si>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</si>
  <si>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</si>
  <si>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</si>
  <si>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</si>
  <si>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</si>
  <si>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</si>
  <si>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</si>
  <si>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</si>
  <si>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</si>
  <si>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</si>
  <si>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</si>
  <si>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</si>
  <si>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</si>
  <si>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</si>
  <si>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</si>
  <si>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</si>
  <si>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</si>
  <si>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</si>
  <si>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</si>
  <si>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</si>
  <si>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</si>
  <si>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</si>
  <si>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</si>
  <si>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</si>
  <si>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</si>
  <si>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</si>
  <si>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</si>
  <si>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</si>
  <si>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</si>
  <si>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</si>
  <si>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</si>
  <si>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</si>
  <si>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</si>
  <si>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</si>
  <si>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</si>
  <si>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</si>
  <si>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</si>
  <si>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</si>
  <si>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</si>
  <si>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</si>
  <si>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</si>
  <si>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</si>
  <si>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</si>
  <si>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</si>
  <si>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</si>
  <si>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</si>
  <si>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</si>
  <si>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</si>
  <si>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</si>
  <si>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</si>
  <si>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</si>
  <si>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</si>
  <si>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</si>
  <si>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</si>
  <si>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</si>
  <si>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</si>
  <si>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</si>
  <si>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</si>
  <si>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</si>
  <si>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</si>
  <si>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</si>
  <si>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</si>
  <si>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</si>
  <si>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</si>
  <si>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</si>
  <si>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</si>
  <si>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</si>
  <si>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</si>
  <si>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</si>
  <si>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</si>
  <si>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</si>
  <si>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</si>
  <si>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</si>
  <si>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</si>
  <si>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</si>
  <si>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</si>
  <si>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</si>
  <si>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</si>
  <si>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</si>
  <si>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</si>
  <si>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</si>
  <si>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</si>
  <si>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</si>
  <si>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</si>
  <si>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</si>
  <si>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</si>
  <si>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</si>
  <si>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</si>
  <si>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</si>
  <si>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</si>
  <si>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</si>
  <si>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</si>
  <si>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</si>
  <si>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</si>
  <si>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</si>
  <si>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</si>
  <si>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</si>
  <si>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</si>
  <si>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</si>
  <si>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</si>
  <si>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</si>
  <si>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</si>
  <si>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</si>
  <si>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</si>
  <si>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</si>
  <si>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</si>
  <si>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</si>
  <si>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</si>
  <si>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</si>
  <si>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</si>
  <si>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</si>
  <si>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</si>
  <si>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</si>
  <si>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</si>
  <si>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</si>
  <si>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</si>
  <si>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</si>
  <si>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</si>
  <si>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</si>
  <si>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</si>
  <si>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</si>
  <si>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</si>
  <si>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</si>
  <si>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</si>
  <si>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</si>
  <si>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</si>
  <si>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</si>
  <si>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</si>
  <si>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</si>
  <si>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</si>
  <si>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</si>
  <si>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</si>
  <si>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</si>
  <si>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</si>
  <si>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</si>
  <si>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</si>
  <si>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</si>
  <si>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</si>
  <si>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</si>
  <si>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</si>
  <si>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</si>
  <si>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</si>
  <si>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</si>
  <si>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</si>
  <si>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</si>
  <si>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</si>
  <si>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</si>
  <si>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</si>
  <si>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</si>
  <si>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</si>
  <si>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</si>
  <si>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</si>
  <si>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</si>
  <si>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</si>
  <si>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</si>
  <si>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</si>
  <si>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</si>
  <si>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</si>
  <si>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</si>
  <si>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</si>
  <si>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</si>
  <si>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</si>
  <si>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</si>
  <si>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</si>
  <si>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</si>
  <si>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</si>
  <si>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</si>
  <si>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</si>
  <si>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</si>
  <si>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</si>
  <si>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</si>
  <si>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</si>
  <si>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</si>
  <si>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</si>
  <si>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</si>
  <si>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</si>
  <si>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</si>
  <si>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</si>
  <si>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</si>
  <si>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</si>
  <si>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</si>
  <si>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</si>
  <si>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</si>
  <si>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</si>
  <si>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</si>
  <si>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</si>
  <si>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</si>
  <si>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</si>
  <si>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</si>
  <si>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</si>
  <si>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</si>
  <si>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</si>
  <si>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</si>
  <si>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</si>
  <si>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</si>
  <si>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</si>
  <si>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</si>
  <si>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</si>
  <si>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</si>
  <si>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</si>
  <si>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</si>
  <si>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</si>
  <si>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</si>
  <si>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</si>
  <si>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</si>
  <si>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</si>
  <si>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</si>
  <si>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</si>
  <si>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</si>
  <si>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</si>
  <si>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</si>
  <si>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</si>
  <si>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</si>
  <si>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</si>
  <si>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</si>
  <si>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</si>
  <si>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</si>
  <si>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</si>
  <si>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</si>
  <si>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</si>
  <si>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</si>
  <si>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</si>
  <si>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</si>
  <si>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</si>
  <si>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</si>
  <si>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</si>
  <si>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</si>
  <si>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</si>
  <si>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</si>
  <si>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</si>
  <si>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</si>
  <si>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</si>
  <si>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</si>
  <si>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</si>
  <si>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</si>
  <si>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</si>
  <si>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</si>
  <si>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</si>
  <si>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</si>
  <si>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</si>
  <si>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</si>
  <si>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</si>
  <si>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</si>
  <si>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</si>
  <si>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</si>
  <si>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</si>
  <si>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</si>
  <si>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</si>
  <si>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</si>
  <si>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</si>
  <si>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</si>
  <si>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</si>
  <si>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</si>
  <si>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</si>
  <si>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</si>
  <si>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</si>
  <si>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</si>
  <si>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</si>
  <si>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</si>
  <si>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</si>
  <si>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</si>
  <si>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</si>
  <si>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</si>
  <si>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</si>
  <si>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</si>
  <si>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</si>
  <si>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</si>
  <si>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</si>
  <si>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</si>
  <si>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</si>
  <si>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</si>
  <si>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</si>
  <si>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</si>
  <si>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</si>
  <si>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</si>
  <si>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</si>
  <si>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</si>
  <si>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</si>
  <si>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</si>
  <si>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</si>
  <si>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</si>
  <si>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</si>
  <si>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</si>
  <si>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</si>
  <si>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</si>
  <si>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</si>
  <si>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</si>
  <si>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</si>
  <si>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</si>
  <si>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</si>
  <si>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</si>
  <si>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</si>
  <si>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</si>
  <si>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</si>
  <si>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</si>
  <si>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</si>
  <si>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</si>
  <si>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</si>
  <si>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</si>
  <si>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</si>
  <si>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</si>
  <si>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</si>
  <si>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</si>
  <si>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</si>
  <si>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</si>
  <si>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</si>
  <si>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</si>
  <si>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</si>
  <si>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</si>
  <si>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</si>
  <si>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</si>
  <si>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</si>
  <si>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</si>
  <si>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</si>
  <si>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</si>
  <si>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</si>
  <si>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</si>
  <si>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</si>
  <si>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</si>
  <si>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</si>
  <si>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</si>
  <si>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</si>
  <si>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</si>
  <si>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</si>
  <si>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</si>
  <si>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</si>
  <si>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</si>
  <si>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</si>
  <si>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</si>
  <si>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</si>
  <si>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</si>
  <si>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</si>
  <si>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</si>
  <si>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</si>
  <si>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</si>
  <si>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</si>
  <si>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</si>
  <si>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</si>
  <si>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</si>
  <si>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</si>
  <si>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</si>
  <si>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</si>
  <si>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</si>
  <si>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</si>
  <si>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</si>
  <si>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</si>
  <si>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</si>
  <si>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</si>
  <si>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</si>
  <si>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</si>
  <si>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</si>
  <si>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</si>
  <si>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</si>
  <si>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</si>
  <si>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</si>
  <si>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</si>
  <si>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</si>
  <si>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</si>
  <si>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</si>
  <si>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</si>
  <si>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</si>
  <si>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</si>
  <si>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</si>
  <si>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</si>
  <si>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</si>
  <si>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</si>
  <si>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</si>
  <si>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</si>
  <si>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</si>
  <si>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</si>
  <si>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</si>
  <si>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</si>
  <si>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</si>
  <si>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</si>
  <si>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</si>
  <si>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</si>
  <si>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</si>
  <si>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</si>
  <si>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</si>
  <si>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</si>
  <si>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</si>
  <si>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</si>
  <si>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</si>
  <si>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</si>
  <si>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</si>
  <si>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</si>
  <si>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</si>
  <si>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</si>
  <si>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</si>
  <si>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</si>
  <si>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</si>
  <si>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</si>
  <si>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</si>
  <si>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</si>
  <si>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</si>
  <si>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</si>
  <si>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</si>
  <si>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</si>
  <si>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</si>
  <si>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</si>
  <si>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</si>
  <si>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</si>
  <si>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</si>
  <si>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</si>
  <si>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</si>
  <si>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</si>
  <si>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</si>
  <si>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</si>
  <si>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</si>
  <si>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</si>
  <si>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</si>
  <si>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</si>
  <si>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</si>
  <si>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</si>
  <si>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</si>
  <si>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</si>
  <si>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</si>
  <si>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</si>
  <si>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</si>
  <si>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</si>
  <si>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</si>
  <si>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</si>
  <si>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</si>
  <si>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</si>
  <si>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</si>
  <si>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</si>
  <si>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</si>
  <si>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</si>
  <si>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</si>
  <si>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</si>
  <si>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</si>
  <si>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</si>
  <si>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</si>
  <si>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</si>
  <si>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</si>
  <si>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</si>
  <si>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</si>
  <si>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</si>
  <si>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</si>
  <si>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</si>
  <si>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</si>
  <si>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</si>
  <si>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</si>
  <si>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</si>
  <si>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</si>
  <si>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</si>
  <si>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</si>
  <si>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</si>
  <si>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</si>
  <si>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</si>
  <si>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</si>
  <si>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</si>
  <si>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</si>
  <si>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</si>
  <si>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</si>
  <si>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</si>
  <si>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</si>
  <si>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</si>
  <si>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</si>
  <si>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</si>
  <si>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</si>
  <si>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</si>
  <si>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</si>
  <si>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</si>
  <si>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</si>
  <si>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</si>
  <si>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</si>
  <si>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</si>
  <si>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</si>
  <si>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</si>
  <si>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</si>
  <si>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</si>
  <si>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</si>
  <si>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</si>
  <si>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</si>
  <si>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</si>
  <si>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</si>
  <si>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</si>
  <si>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</si>
  <si>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</si>
  <si>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</si>
  <si>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</si>
  <si>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</si>
  <si>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</si>
  <si>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</si>
  <si>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</si>
  <si>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</si>
  <si>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</si>
  <si>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</si>
  <si>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</si>
  <si>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</si>
  <si>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</si>
  <si>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</si>
  <si>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</si>
  <si>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</si>
  <si>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</si>
  <si>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</si>
  <si>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</si>
  <si>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</si>
  <si>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</si>
  <si>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</si>
  <si>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</si>
  <si>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</si>
  <si>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</si>
  <si>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</si>
  <si>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</si>
  <si>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</si>
  <si>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</si>
  <si>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</si>
  <si>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</si>
  <si>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</si>
  <si>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</si>
  <si>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</si>
  <si>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</si>
  <si>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</si>
  <si>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</si>
  <si>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</si>
  <si>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</si>
  <si>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</si>
  <si>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</si>
  <si>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</si>
  <si>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</si>
  <si>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</si>
  <si>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</si>
  <si>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</si>
  <si>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</si>
  <si>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</si>
  <si>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</si>
  <si>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</si>
  <si>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</si>
  <si>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</si>
  <si>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</si>
  <si>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</si>
  <si>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</si>
  <si>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</si>
  <si>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</si>
  <si>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</si>
  <si>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</si>
  <si>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</si>
  <si>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</si>
  <si>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</si>
  <si>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</si>
  <si>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</si>
  <si>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</si>
  <si>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</si>
  <si>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</si>
  <si>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</si>
  <si>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</si>
  <si>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</si>
  <si>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</si>
  <si>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</si>
  <si>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</si>
  <si>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</si>
  <si>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</si>
  <si>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</si>
  <si>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</si>
  <si>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</si>
  <si>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</si>
  <si>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</si>
  <si>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</si>
  <si>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</si>
  <si>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</si>
  <si>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</si>
  <si>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</si>
  <si>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</si>
  <si>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</si>
  <si>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</si>
  <si>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</si>
  <si>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</si>
  <si>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</si>
  <si>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</si>
  <si>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</si>
  <si>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</si>
  <si>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</si>
  <si>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</si>
  <si>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</si>
  <si>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</si>
  <si>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</si>
  <si>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</si>
  <si>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</si>
  <si>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</si>
  <si>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</si>
  <si>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</si>
  <si>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</si>
  <si>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</si>
  <si>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</si>
  <si>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</si>
  <si>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</si>
  <si>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</si>
  <si>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</si>
  <si>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</si>
  <si>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</si>
  <si>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</si>
  <si>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</si>
  <si>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</si>
  <si>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</si>
  <si>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</si>
  <si>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</si>
  <si>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</si>
  <si>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</si>
  <si>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</si>
  <si>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</si>
  <si>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</si>
  <si>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</si>
  <si>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</si>
  <si>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</si>
  <si>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</si>
  <si>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</si>
  <si>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</si>
  <si>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</si>
  <si>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</si>
  <si>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</si>
  <si>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</si>
  <si>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</si>
  <si>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</si>
  <si>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</si>
  <si>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</si>
  <si>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</si>
  <si>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</si>
  <si>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</si>
  <si>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</si>
  <si>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</si>
  <si>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</si>
  <si>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</si>
  <si>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</si>
  <si>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</si>
  <si>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</si>
  <si>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</si>
  <si>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</si>
  <si>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</si>
  <si>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</si>
  <si>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</si>
  <si>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</si>
  <si>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</si>
  <si>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</si>
  <si>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</si>
  <si>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</si>
  <si>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</si>
  <si>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</si>
  <si>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</si>
  <si>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</si>
  <si>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</si>
  <si>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</si>
  <si>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</si>
  <si>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</si>
  <si>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</si>
  <si>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</si>
  <si>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</si>
  <si>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</si>
  <si>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</si>
  <si>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</si>
  <si>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</si>
  <si>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</si>
  <si>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</si>
  <si>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</si>
  <si>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</si>
  <si>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</si>
  <si>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</si>
  <si>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</si>
  <si>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</si>
  <si>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</si>
  <si>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</si>
  <si>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</si>
  <si>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</si>
  <si>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</si>
  <si>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</si>
  <si>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</si>
  <si>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</si>
  <si>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</si>
  <si>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</si>
  <si>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</si>
  <si>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</si>
  <si>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</si>
  <si>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</si>
  <si>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</si>
  <si>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</si>
  <si>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</si>
  <si>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</si>
  <si>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</si>
  <si>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</si>
  <si>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</si>
  <si>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</si>
  <si>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</si>
  <si>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</si>
  <si>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</si>
  <si>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</si>
  <si>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</si>
  <si>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</si>
  <si>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</si>
  <si>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</si>
  <si>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</si>
  <si>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</si>
  <si>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</si>
  <si>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</si>
  <si>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</si>
  <si>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</si>
  <si>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</si>
  <si>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</si>
  <si>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</si>
  <si>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</si>
  <si>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</si>
  <si>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</si>
  <si>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</si>
  <si>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</si>
  <si>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</si>
  <si>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</si>
  <si>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</si>
  <si>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</si>
  <si>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</si>
  <si>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</si>
  <si>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</si>
  <si>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</si>
  <si>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</si>
  <si>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</si>
  <si>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</si>
  <si>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</si>
  <si>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</si>
  <si>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</si>
  <si>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</si>
  <si>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</si>
  <si>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</si>
  <si>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</si>
  <si>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</si>
  <si>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</si>
  <si>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</si>
  <si>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</si>
  <si>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</si>
  <si>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</si>
  <si>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</si>
  <si>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</si>
  <si>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</si>
  <si>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</si>
  <si>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</si>
  <si>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</si>
  <si>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</si>
  <si>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</si>
  <si>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</si>
  <si>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</si>
  <si>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</si>
  <si>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</si>
  <si>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</si>
  <si>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</si>
  <si>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</si>
  <si>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</si>
  <si>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</si>
  <si>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</si>
  <si>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</si>
  <si>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</si>
  <si>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</si>
  <si>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</si>
  <si>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</si>
  <si>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</si>
  <si>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</si>
  <si>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</si>
  <si>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</si>
  <si>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</si>
  <si>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</si>
  <si>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</si>
  <si>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</si>
  <si>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</si>
  <si>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</si>
  <si>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</si>
  <si>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</si>
  <si>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</si>
  <si>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</si>
  <si>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</si>
  <si>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</si>
  <si>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</si>
  <si>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</si>
  <si>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</si>
  <si>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</si>
  <si>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</si>
  <si>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</si>
  <si>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</si>
  <si>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</si>
  <si>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</si>
  <si>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</si>
  <si>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</si>
  <si>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</si>
  <si>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</si>
  <si>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</si>
  <si>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</si>
  <si>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</si>
  <si>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</si>
  <si>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</si>
  <si>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</si>
  <si>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</si>
  <si>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</si>
  <si>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</si>
  <si>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</si>
  <si>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</si>
  <si>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</si>
  <si>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</si>
  <si>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</si>
  <si>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</si>
  <si>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</si>
  <si>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</si>
  <si>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</si>
  <si>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</si>
  <si>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</si>
  <si>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</si>
  <si>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</si>
  <si>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</si>
  <si>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</si>
  <si>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</si>
  <si>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</si>
  <si>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</si>
  <si>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</si>
  <si>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</si>
  <si>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</si>
  <si>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</si>
  <si>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</si>
  <si>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</si>
  <si>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</si>
  <si>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</si>
  <si>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</si>
  <si>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</si>
  <si>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</si>
  <si>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</si>
  <si>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</si>
  <si>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</si>
  <si>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</si>
  <si>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</si>
  <si>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</si>
  <si>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</si>
  <si>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</si>
  <si>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</si>
  <si>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</si>
  <si>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</si>
  <si>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</si>
  <si>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</si>
  <si>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</si>
  <si>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</si>
  <si>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</si>
  <si>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</si>
  <si>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</si>
  <si>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</si>
  <si>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</si>
  <si>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</si>
  <si>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</si>
  <si>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</si>
  <si>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</si>
  <si>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</si>
  <si>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</si>
  <si>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</si>
  <si>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</si>
  <si>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</si>
  <si>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</si>
  <si>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</si>
  <si>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</si>
  <si>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</si>
  <si>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</si>
  <si>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</si>
  <si>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</si>
  <si>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</si>
  <si>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</si>
  <si>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</si>
  <si>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</si>
  <si>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</si>
  <si>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</si>
  <si>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</si>
  <si>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</si>
  <si>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</si>
  <si>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</si>
  <si>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</si>
  <si>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</si>
  <si>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</si>
  <si>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</si>
  <si>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</si>
  <si>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</si>
  <si>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</si>
  <si>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</si>
  <si>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</si>
  <si>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</si>
  <si>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</si>
  <si>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</si>
  <si>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</si>
  <si>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</si>
  <si>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</si>
  <si>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</si>
  <si>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</si>
  <si>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</si>
  <si>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</si>
  <si>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</si>
  <si>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</si>
  <si>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</si>
  <si>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</si>
  <si>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</si>
  <si>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</si>
  <si>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</si>
  <si>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</si>
  <si>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</si>
  <si>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</si>
  <si>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</si>
  <si>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</si>
  <si>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</si>
  <si>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</si>
  <si>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</si>
  <si>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</si>
  <si>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</si>
  <si>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</si>
  <si>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</si>
  <si>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</si>
  <si>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</si>
  <si>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</si>
  <si>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</si>
  <si>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</si>
  <si>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</si>
  <si>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</si>
  <si>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</si>
  <si>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</si>
  <si>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</si>
  <si>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</si>
  <si>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</si>
  <si>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</si>
  <si>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</si>
  <si>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</si>
  <si>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</si>
  <si>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</si>
  <si>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</si>
  <si>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</si>
  <si>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</si>
  <si>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</si>
  <si>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</si>
  <si>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</si>
  <si>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</si>
  <si>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</si>
  <si>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</si>
  <si>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</si>
  <si>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</si>
  <si>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</si>
  <si>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</si>
  <si>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</si>
  <si>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</si>
  <si>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</si>
  <si>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</si>
  <si>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</si>
  <si>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</si>
  <si>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</si>
  <si>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</si>
  <si>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</si>
  <si>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</si>
  <si>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</si>
  <si>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</si>
  <si>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</si>
  <si>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</si>
  <si>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</si>
  <si>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</si>
  <si>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</si>
  <si>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</si>
  <si>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</si>
  <si>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</si>
  <si>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</si>
  <si>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</si>
  <si>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</si>
  <si>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</si>
  <si>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</si>
  <si>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</si>
  <si>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</si>
  <si>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</si>
  <si>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</si>
  <si>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</si>
  <si>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</si>
  <si>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</si>
  <si>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</si>
  <si>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</si>
  <si>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</si>
  <si>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</si>
  <si>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</si>
  <si>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</si>
  <si>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</si>
  <si>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</si>
  <si>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</si>
  <si>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</si>
  <si>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</si>
  <si>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</si>
  <si>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</si>
  <si>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</si>
  <si>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</si>
  <si>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</si>
  <si>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</si>
  <si>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</si>
  <si>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</si>
  <si>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</si>
  <si>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</si>
  <si>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</si>
  <si>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</si>
  <si>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</si>
  <si>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</si>
  <si>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</si>
  <si>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</si>
  <si>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</si>
  <si>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</si>
  <si>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</si>
  <si>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</si>
  <si>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</si>
  <si>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</si>
  <si>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</si>
  <si>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</si>
  <si>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</si>
  <si>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</si>
  <si>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</si>
  <si>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</si>
  <si>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</si>
  <si>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</si>
  <si>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</si>
  <si>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</si>
  <si>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</si>
  <si>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</si>
  <si>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</si>
  <si>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</si>
  <si>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</si>
  <si>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</si>
  <si>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</si>
  <si>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</si>
  <si>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</si>
  <si>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</si>
  <si>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</si>
  <si>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</si>
  <si>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</si>
  <si>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</si>
  <si>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</si>
  <si>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</si>
  <si>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</si>
  <si>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</si>
  <si>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</si>
  <si>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</si>
  <si>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</si>
  <si>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</si>
  <si>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</si>
  <si>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</si>
  <si>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</si>
  <si>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</si>
  <si>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</si>
  <si>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</si>
  <si>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</si>
  <si>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</si>
  <si>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</si>
  <si>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</si>
  <si>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</si>
  <si>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</si>
  <si>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</si>
  <si>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</si>
  <si>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</si>
  <si>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</si>
  <si>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</si>
  <si>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</si>
  <si>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</si>
  <si>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</si>
  <si>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</si>
  <si>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</si>
  <si>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</si>
  <si>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</si>
  <si>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</si>
  <si>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</si>
  <si>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</si>
  <si>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</si>
  <si>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</si>
  <si>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</si>
  <si>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</si>
  <si>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</si>
  <si>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</si>
  <si>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</si>
  <si>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</si>
  <si>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</si>
  <si>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</si>
  <si>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</si>
  <si>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</si>
  <si>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</si>
  <si>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</si>
  <si>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</si>
  <si>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</si>
  <si>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</si>
  <si>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</si>
  <si>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</si>
  <si>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</si>
  <si>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</si>
  <si>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</si>
  <si>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</si>
  <si>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</si>
  <si>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</si>
  <si>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</si>
  <si>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</si>
  <si>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</si>
  <si>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</si>
  <si>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</si>
  <si>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</si>
  <si>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</si>
  <si>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</si>
  <si>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</si>
  <si>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</si>
  <si>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</si>
  <si>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</si>
  <si>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</si>
  <si>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</si>
  <si>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</si>
  <si>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</si>
  <si>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</si>
  <si>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</si>
  <si>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</si>
  <si>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</si>
  <si>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</si>
  <si>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</si>
  <si>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</si>
  <si>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</si>
  <si>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</si>
  <si>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</si>
  <si>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</si>
  <si>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</si>
  <si>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</si>
  <si>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</si>
  <si>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</si>
  <si>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</si>
  <si>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</si>
  <si>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</si>
  <si>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</si>
  <si>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</si>
  <si>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</si>
  <si>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</si>
  <si>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</si>
  <si>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</si>
  <si>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</si>
  <si>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</si>
  <si>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</si>
  <si>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</si>
  <si>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</si>
  <si>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</si>
  <si>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</si>
  <si>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</si>
  <si>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</si>
  <si>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</si>
  <si>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</si>
  <si>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</si>
  <si>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</si>
  <si>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</si>
  <si>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</si>
  <si>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</si>
  <si>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</si>
  <si>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</si>
  <si>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</si>
  <si>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</si>
  <si>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</si>
  <si>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</si>
  <si>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</si>
  <si>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</si>
  <si>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</si>
  <si>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</si>
  <si>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</si>
  <si>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</si>
  <si>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</si>
  <si>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</si>
  <si>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</si>
  <si>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</si>
  <si>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</si>
  <si>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</si>
  <si>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</si>
  <si>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</si>
  <si>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</si>
  <si>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</si>
  <si>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</si>
  <si>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</si>
  <si>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</si>
  <si>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</si>
  <si>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</si>
  <si>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</si>
  <si>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</si>
  <si>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</si>
  <si>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</si>
  <si>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</si>
  <si>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</si>
  <si>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</si>
  <si>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</si>
  <si>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</si>
  <si>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</si>
  <si>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</si>
  <si>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</si>
  <si>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</si>
  <si>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</si>
  <si>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</si>
  <si>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</si>
  <si>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</si>
  <si>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</si>
  <si>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</si>
  <si>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</si>
  <si>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</si>
  <si>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</si>
  <si>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</si>
  <si>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</si>
  <si>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</si>
  <si>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</si>
  <si>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</si>
  <si>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</si>
  <si>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</si>
  <si>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</si>
  <si>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</si>
  <si>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</si>
  <si>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</si>
  <si>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</si>
  <si>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</si>
  <si>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</si>
  <si>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</si>
  <si>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</si>
  <si>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</si>
  <si>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</si>
  <si>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</si>
  <si>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</si>
  <si>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</si>
  <si>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</si>
  <si>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</si>
  <si>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</si>
  <si>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</si>
  <si>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</si>
  <si>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</si>
  <si>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</si>
  <si>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</si>
  <si>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</si>
  <si>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</si>
  <si>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</si>
  <si>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</si>
  <si>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</si>
  <si>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</si>
  <si>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</si>
  <si>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</si>
  <si>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</si>
  <si>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</si>
  <si>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</si>
  <si>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</si>
  <si>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</si>
  <si>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</si>
  <si>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</si>
  <si>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</si>
  <si>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</si>
  <si>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</si>
  <si>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</si>
  <si>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</si>
  <si>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</si>
  <si>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</si>
  <si>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</si>
  <si>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</si>
  <si>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</si>
  <si>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</si>
  <si>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</si>
  <si>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</si>
  <si>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</si>
  <si>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</si>
  <si>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</si>
  <si>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</si>
  <si>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</si>
  <si>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</si>
  <si>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</si>
  <si>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</si>
  <si>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</si>
  <si>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</si>
  <si>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</si>
  <si>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</si>
  <si>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</si>
  <si>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</si>
  <si>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</si>
  <si>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</si>
  <si>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</si>
  <si>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</si>
  <si>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</si>
  <si>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</si>
  <si>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</si>
  <si>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</si>
  <si>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</si>
  <si>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</si>
  <si>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</si>
  <si>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</si>
  <si>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</si>
  <si>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</si>
  <si>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</si>
  <si>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</si>
  <si>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</si>
  <si>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</si>
  <si>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</si>
  <si>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</si>
  <si>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</si>
  <si>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</si>
  <si>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</si>
  <si>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</si>
  <si>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</si>
  <si>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</si>
  <si>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</si>
  <si>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</si>
  <si>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</si>
  <si>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</si>
  <si>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</si>
  <si>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</si>
  <si>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</si>
  <si>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</si>
  <si>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</si>
  <si>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</si>
  <si>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</si>
  <si>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</si>
  <si>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</si>
  <si>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</si>
  <si>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</si>
  <si>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</si>
  <si>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</si>
  <si>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</si>
  <si>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</si>
  <si>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</si>
  <si>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</si>
  <si>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</si>
  <si>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</si>
  <si>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</si>
  <si>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</si>
  <si>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</si>
  <si>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</si>
  <si>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</si>
  <si>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</si>
  <si>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</si>
  <si>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</si>
  <si>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</si>
  <si>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</si>
  <si>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</si>
  <si>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</si>
  <si>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</si>
  <si>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</si>
  <si>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</si>
  <si>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</si>
  <si>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</si>
  <si>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</si>
  <si>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</si>
  <si>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</si>
  <si>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</si>
  <si>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</si>
  <si>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</si>
  <si>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</si>
  <si>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</si>
  <si>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</si>
  <si>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</si>
  <si>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</si>
  <si>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</si>
  <si>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</si>
  <si>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</si>
  <si>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</si>
  <si>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</si>
  <si>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</si>
  <si>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</si>
  <si>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</si>
  <si>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</si>
  <si>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</si>
  <si>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</si>
  <si>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</si>
  <si>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</si>
  <si>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</si>
  <si>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</si>
  <si>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</si>
  <si>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</si>
  <si>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</si>
  <si>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</si>
  <si>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</si>
  <si>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</si>
  <si>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</si>
  <si>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</si>
  <si>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</si>
  <si>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</si>
  <si>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</si>
  <si>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</si>
  <si>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</si>
  <si>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</si>
  <si>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</si>
  <si>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</si>
  <si>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</si>
  <si>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</si>
  <si>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</si>
  <si>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</si>
  <si>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</si>
  <si>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</si>
  <si>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</si>
  <si>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</si>
  <si>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</si>
  <si>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</si>
  <si>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</si>
  <si>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</si>
  <si>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</si>
  <si>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</si>
  <si>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</si>
  <si>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</si>
  <si>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</si>
  <si>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</si>
  <si>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</si>
  <si>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</si>
  <si>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</si>
  <si>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</si>
  <si>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</si>
  <si>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</si>
  <si>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</si>
  <si>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</si>
  <si>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</si>
  <si>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</si>
  <si>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</si>
  <si>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</si>
  <si>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</si>
  <si>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</si>
  <si>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</si>
  <si>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</si>
  <si>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</si>
  <si>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</si>
  <si>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</si>
  <si>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</si>
  <si>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</si>
  <si>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</si>
  <si>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</si>
  <si>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</si>
  <si>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</si>
  <si>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</si>
  <si>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</si>
  <si>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</si>
  <si>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</si>
  <si>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</si>
  <si>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</si>
  <si>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</si>
  <si>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</si>
  <si>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</si>
  <si>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</si>
  <si>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</si>
  <si>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</si>
  <si>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</si>
  <si>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</si>
  <si>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</si>
  <si>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</si>
  <si>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</si>
  <si>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</si>
  <si>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</si>
  <si>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</si>
  <si>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</si>
  <si>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</si>
  <si>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</si>
  <si>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</si>
  <si>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</si>
  <si>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</si>
  <si>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</si>
  <si>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</si>
  <si>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</si>
  <si>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</si>
  <si>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</si>
  <si>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</si>
  <si>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</si>
  <si>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</si>
  <si>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</si>
  <si>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</si>
  <si>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</si>
  <si>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</si>
  <si>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</si>
  <si>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</si>
  <si>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</si>
  <si>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</si>
  <si>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</si>
  <si>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</si>
  <si>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</si>
  <si>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</si>
  <si>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</si>
  <si>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</si>
  <si>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</si>
  <si>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</si>
  <si>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</si>
  <si>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</si>
  <si>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</si>
  <si>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</si>
  <si>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</si>
  <si>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</si>
  <si>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</si>
  <si>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</si>
  <si>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</si>
  <si>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</si>
  <si>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</si>
  <si>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</si>
  <si>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</si>
  <si>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</si>
  <si>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</si>
  <si>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</si>
  <si>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</si>
  <si>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</si>
  <si>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</si>
  <si>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</si>
  <si>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</si>
  <si>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</si>
  <si>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</si>
  <si>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</si>
  <si>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</si>
  <si>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</si>
  <si>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</si>
  <si>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</si>
  <si>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</si>
  <si>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</si>
  <si>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</si>
  <si>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</si>
  <si>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</si>
  <si>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</si>
  <si>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</si>
  <si>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</si>
  <si>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</si>
  <si>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</si>
  <si>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</si>
  <si>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</si>
  <si>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</si>
  <si>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</si>
  <si>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</si>
  <si>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</si>
  <si>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</si>
  <si>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</si>
  <si>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</si>
  <si>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</si>
  <si>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</si>
  <si>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</si>
  <si>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</si>
  <si>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</si>
  <si>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</si>
  <si>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</si>
  <si>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</si>
  <si>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</si>
  <si>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</si>
  <si>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</si>
  <si>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</si>
  <si>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</si>
  <si>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</si>
  <si>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</si>
  <si>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</si>
  <si>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</si>
  <si>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</si>
  <si>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</si>
  <si>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</si>
  <si>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</si>
  <si>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</si>
  <si>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</si>
  <si>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</si>
  <si>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</si>
  <si>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</si>
  <si>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</si>
  <si>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</si>
  <si>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</si>
  <si>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</si>
  <si>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</si>
  <si>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</si>
  <si>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</si>
  <si>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</si>
  <si>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</si>
  <si>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</si>
  <si>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</si>
  <si>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</si>
  <si>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</si>
  <si>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</si>
  <si>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</si>
  <si>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</si>
  <si>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</si>
  <si>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</si>
  <si>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</si>
  <si>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</si>
  <si>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</si>
  <si>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</si>
  <si>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</si>
  <si>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</si>
  <si>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</si>
  <si>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</si>
  <si>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</si>
  <si>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</si>
  <si>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</si>
  <si>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</si>
  <si>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</si>
  <si>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</si>
  <si>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</si>
  <si>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</si>
  <si>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</si>
  <si>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</si>
  <si>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</si>
  <si>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</si>
  <si>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</si>
  <si>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</si>
  <si>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</si>
  <si>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</si>
  <si>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</si>
  <si>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</si>
  <si>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</si>
  <si>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</si>
  <si>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</si>
  <si>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</si>
  <si>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</si>
  <si>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</si>
  <si>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</si>
  <si>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</si>
  <si>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</si>
  <si>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</si>
  <si>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</si>
  <si>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</si>
  <si>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</si>
  <si>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</si>
  <si>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</si>
  <si>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</si>
  <si>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</si>
  <si>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</si>
  <si>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</si>
  <si>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</si>
  <si>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</si>
  <si>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</si>
  <si>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</si>
  <si>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</si>
  <si>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</si>
  <si>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</si>
  <si>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</si>
  <si>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</si>
  <si>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</si>
  <si>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</si>
  <si>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</si>
  <si>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</si>
  <si>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</si>
  <si>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</si>
  <si>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</si>
  <si>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</si>
  <si>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</si>
  <si>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</si>
  <si>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</si>
  <si>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</si>
  <si>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</si>
  <si>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</si>
  <si>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</si>
  <si>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</si>
  <si>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</si>
  <si>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</si>
  <si>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</si>
  <si>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</si>
  <si>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</si>
  <si>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</si>
  <si>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</si>
  <si>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</si>
  <si>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</si>
  <si>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</si>
  <si>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</si>
  <si>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</si>
  <si>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</si>
  <si>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</si>
  <si>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</si>
  <si>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</si>
  <si>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</si>
  <si>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</si>
  <si>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</si>
  <si>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</si>
  <si>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</si>
  <si>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</si>
  <si>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</si>
  <si>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</si>
  <si>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</si>
  <si>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</si>
  <si>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</si>
  <si>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</si>
  <si>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</si>
  <si>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</si>
  <si>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</si>
  <si>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</si>
  <si>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</si>
  <si>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</si>
  <si>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</si>
  <si>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</si>
  <si>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</si>
  <si>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</si>
  <si>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</si>
  <si>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</si>
  <si>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</si>
  <si>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</si>
  <si>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</si>
  <si>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</si>
  <si>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</si>
  <si>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</si>
  <si>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</si>
  <si>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</si>
  <si>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</si>
  <si>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</si>
  <si>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</si>
  <si>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</si>
  <si>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</si>
  <si>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</si>
  <si>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</si>
  <si>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</si>
  <si>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</si>
  <si>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</si>
  <si>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</si>
  <si>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</si>
  <si>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</si>
  <si>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</si>
  <si>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</si>
  <si>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</si>
  <si>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</si>
  <si>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</si>
  <si>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</si>
  <si>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</si>
  <si>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</si>
  <si>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</si>
  <si>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</si>
  <si>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</si>
  <si>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</si>
  <si>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</si>
  <si>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</si>
  <si>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</si>
  <si>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</si>
  <si>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</si>
  <si>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</si>
  <si>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</si>
  <si>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</si>
  <si>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</si>
  <si>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</si>
  <si>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</si>
  <si>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</si>
  <si>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</si>
  <si>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</si>
  <si>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</si>
  <si>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</si>
  <si>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</si>
  <si>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</si>
  <si>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</si>
  <si>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</si>
  <si>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</si>
  <si>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</si>
  <si>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</si>
  <si>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</si>
  <si>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</si>
  <si>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</si>
  <si>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</si>
  <si>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</si>
  <si>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</si>
  <si>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</si>
  <si>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</si>
  <si>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</si>
  <si>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</si>
  <si>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</si>
  <si>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</si>
  <si>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</si>
  <si>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</si>
  <si>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</si>
  <si>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</si>
  <si>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</si>
  <si>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</si>
  <si>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</si>
  <si>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</si>
  <si>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</si>
  <si>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</si>
  <si>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</si>
  <si>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</si>
  <si>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</si>
  <si>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</si>
  <si>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</si>
  <si>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</si>
  <si>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</si>
  <si>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</si>
  <si>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</si>
  <si>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</si>
  <si>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</si>
  <si>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</si>
  <si>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</si>
  <si>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</si>
  <si>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</si>
  <si>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</si>
  <si>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</si>
  <si>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</si>
  <si>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</si>
  <si>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</si>
  <si>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</si>
  <si>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</si>
  <si>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</si>
  <si>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</si>
  <si>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</si>
  <si>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</si>
  <si>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</si>
  <si>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</si>
  <si>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</si>
  <si>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</si>
  <si>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</si>
  <si>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</si>
  <si>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</si>
  <si>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</si>
  <si>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</si>
  <si>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</si>
  <si>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</si>
  <si>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</si>
  <si>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</si>
  <si>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</si>
  <si>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</si>
  <si>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</si>
  <si>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</si>
  <si>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</si>
  <si>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</si>
  <si>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</si>
  <si>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</si>
  <si>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</si>
  <si>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</si>
  <si>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</si>
  <si>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</si>
  <si>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</si>
  <si>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</si>
  <si>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</si>
  <si>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</si>
  <si>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</si>
  <si>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</si>
  <si>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</si>
  <si>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</si>
  <si>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</si>
  <si>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</si>
  <si>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</si>
  <si>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</si>
  <si>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</si>
  <si>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</si>
  <si>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</si>
  <si>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</si>
  <si>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</si>
  <si>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</si>
  <si>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</si>
  <si>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</si>
  <si>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</si>
  <si>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</si>
  <si>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</si>
  <si>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</si>
  <si>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</si>
  <si>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</si>
  <si>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</si>
  <si>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</si>
  <si>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</si>
  <si>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</si>
  <si>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</si>
  <si>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</si>
  <si>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</si>
  <si>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</si>
  <si>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</si>
  <si>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</si>
  <si>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</si>
  <si>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</si>
  <si>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</si>
  <si>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</si>
  <si>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</si>
  <si>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</si>
  <si>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</si>
  <si>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</si>
  <si>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</si>
  <si>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</si>
  <si>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</si>
  <si>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</si>
  <si>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</si>
  <si>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</si>
  <si>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</si>
  <si>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</si>
  <si>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</si>
  <si>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</si>
  <si>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</si>
  <si>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</si>
  <si>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</si>
  <si>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</si>
  <si>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</si>
  <si>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</si>
  <si>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</si>
  <si>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</si>
  <si>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</si>
  <si>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</si>
  <si>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</si>
  <si>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</si>
  <si>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</si>
  <si>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</si>
  <si>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</si>
  <si>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</si>
  <si>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</si>
  <si>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</si>
  <si>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</si>
  <si>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</si>
  <si>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</si>
  <si>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</si>
  <si>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</si>
  <si>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</si>
  <si>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</si>
  <si>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</si>
  <si>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</si>
  <si>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</si>
  <si>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</si>
  <si>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</si>
  <si>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</si>
  <si>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</si>
  <si>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</si>
  <si>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</si>
  <si>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</si>
  <si>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</si>
  <si>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</si>
  <si>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</si>
  <si>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</si>
  <si>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</si>
  <si>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</si>
  <si>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</si>
  <si>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</si>
  <si>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</si>
  <si>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</si>
  <si>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</si>
  <si>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</si>
  <si>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</si>
  <si>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</si>
  <si>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</si>
  <si>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</si>
  <si>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</si>
  <si>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</si>
  <si>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</si>
  <si>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</si>
  <si>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</si>
  <si>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</si>
  <si>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</si>
  <si>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</si>
  <si>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</si>
  <si>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</si>
  <si>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</si>
  <si>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</si>
  <si>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</si>
  <si>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</si>
  <si>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</si>
  <si>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</si>
  <si>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</si>
  <si>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</si>
  <si>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</si>
  <si>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</si>
  <si>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</si>
  <si>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</si>
  <si>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</si>
  <si>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</si>
  <si>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</si>
  <si>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</si>
  <si>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</si>
  <si>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</si>
  <si>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</si>
  <si>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</si>
  <si>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</si>
  <si>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</si>
  <si>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</si>
  <si>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</si>
  <si>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</si>
  <si>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</si>
  <si>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</si>
  <si>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</si>
  <si>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</si>
  <si>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</si>
  <si>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</si>
  <si>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</si>
  <si>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</si>
  <si>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</si>
  <si>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</si>
  <si>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</si>
  <si>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</si>
  <si>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</si>
  <si>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</si>
  <si>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</si>
  <si>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</si>
  <si>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</si>
  <si>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</si>
  <si>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</si>
  <si>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</si>
  <si>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</si>
  <si>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</si>
  <si>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</si>
  <si>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</si>
  <si>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</si>
  <si>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</si>
  <si>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</si>
  <si>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</si>
  <si>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</si>
  <si>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</si>
  <si>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</si>
  <si>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</si>
  <si>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</si>
  <si>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</si>
  <si>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</si>
  <si>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</si>
  <si>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</si>
  <si>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</si>
  <si>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</si>
  <si>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</si>
  <si>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</si>
  <si>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</si>
  <si>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</si>
  <si>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</si>
  <si>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</si>
  <si>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</si>
  <si>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</si>
  <si>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</si>
  <si>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</si>
  <si>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</si>
  <si>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</si>
  <si>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</si>
  <si>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</si>
  <si>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</si>
  <si>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</si>
  <si>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</si>
  <si>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</si>
  <si>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</si>
  <si>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</si>
  <si>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</si>
  <si>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</si>
  <si>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</si>
  <si>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</si>
  <si>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</si>
  <si>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</si>
  <si>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</si>
  <si>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</si>
  <si>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</si>
  <si>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</si>
  <si>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</si>
  <si>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</si>
  <si>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</si>
  <si>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</si>
  <si>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</si>
  <si>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</si>
  <si>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</si>
  <si>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</si>
  <si>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</si>
  <si>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</si>
  <si>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</si>
  <si>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</si>
  <si>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</si>
  <si>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</si>
  <si>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</si>
  <si>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</si>
  <si>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</si>
  <si>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</si>
  <si>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</si>
  <si>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</si>
  <si>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</si>
  <si>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</si>
  <si>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</si>
  <si>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</si>
  <si>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</si>
  <si>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</si>
  <si>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</si>
  <si>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</si>
  <si>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</si>
  <si>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</si>
  <si>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</si>
  <si>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</si>
  <si>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</si>
  <si>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</si>
  <si>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</si>
  <si>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</si>
  <si>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</si>
  <si>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</si>
  <si>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</si>
  <si>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</si>
  <si>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</si>
  <si>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</si>
  <si>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</si>
  <si>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</si>
  <si>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</si>
  <si>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</si>
  <si>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</si>
  <si>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</si>
  <si>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</si>
  <si>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</si>
  <si>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</si>
  <si>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</si>
  <si>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</si>
  <si>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</si>
  <si>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</si>
  <si>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</si>
  <si>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</si>
  <si>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</si>
  <si>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</si>
  <si>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</si>
  <si>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</si>
  <si>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</si>
  <si>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</si>
  <si>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</si>
  <si>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</si>
  <si>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</si>
  <si>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</si>
  <si>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</si>
  <si>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</si>
  <si>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</si>
  <si>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</si>
  <si>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</si>
  <si>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</si>
  <si>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</si>
  <si>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</si>
  <si>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</si>
  <si>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</si>
  <si>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</si>
  <si>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</si>
  <si>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</si>
  <si>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</si>
  <si>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</si>
  <si>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</si>
  <si>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</si>
  <si>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</si>
  <si>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</si>
  <si>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</si>
  <si>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</si>
  <si>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</si>
  <si>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</si>
  <si>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</si>
  <si>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</si>
  <si>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</si>
  <si>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</si>
  <si>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</si>
  <si>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</si>
  <si>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</si>
  <si>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</si>
  <si>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</si>
  <si>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</si>
  <si>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</si>
  <si>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</si>
  <si>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</si>
  <si>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</si>
  <si>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</si>
  <si>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</si>
  <si>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</si>
  <si>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</si>
  <si>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</si>
  <si>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</si>
  <si>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</si>
  <si>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</si>
  <si>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</si>
  <si>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</si>
  <si>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</si>
  <si>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</si>
  <si>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</si>
  <si>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</si>
  <si>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</si>
  <si>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</si>
  <si>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</si>
  <si>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</si>
  <si>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</si>
  <si>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</si>
  <si>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</si>
  <si>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</si>
  <si>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</si>
  <si>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</si>
  <si>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</si>
  <si>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</si>
  <si>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</si>
  <si>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</si>
  <si>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</si>
  <si>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</si>
  <si>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</si>
  <si>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</si>
  <si>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</si>
  <si>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</si>
  <si>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</si>
  <si>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</si>
  <si>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</si>
  <si>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</si>
  <si>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</si>
  <si>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</si>
  <si>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</si>
  <si>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</si>
  <si>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</si>
  <si>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</si>
  <si>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</si>
  <si>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</si>
  <si>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</si>
  <si>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</si>
  <si>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</si>
  <si>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</si>
  <si>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</si>
  <si>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</si>
  <si>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</si>
  <si>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</si>
  <si>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</si>
  <si>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</si>
  <si>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</si>
  <si>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</si>
  <si>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</si>
  <si>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</si>
  <si>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</si>
  <si>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</si>
  <si>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</si>
  <si>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</si>
  <si>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</si>
  <si>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</si>
  <si>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</si>
  <si>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</si>
  <si>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</si>
  <si>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</si>
  <si>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</si>
  <si>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</si>
  <si>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</si>
  <si>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</si>
  <si>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</si>
  <si>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</si>
  <si>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</si>
  <si>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</si>
  <si>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</si>
  <si>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</si>
  <si>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</si>
  <si>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</si>
  <si>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</si>
  <si>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</si>
  <si>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</si>
  <si>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</si>
  <si>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</si>
  <si>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</si>
  <si>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</si>
  <si>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</si>
  <si>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</si>
  <si>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</si>
  <si>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</si>
  <si>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</si>
  <si>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</si>
  <si>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</si>
  <si>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</si>
  <si>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</si>
  <si>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</si>
  <si>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</si>
  <si>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</si>
  <si>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</si>
  <si>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</si>
  <si>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</si>
  <si>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</si>
  <si>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</si>
  <si>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</si>
  <si>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</si>
  <si>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</si>
  <si>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</si>
  <si>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</si>
  <si>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</si>
  <si>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</si>
  <si>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</si>
  <si>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</si>
  <si>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</si>
  <si>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</si>
  <si>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</si>
  <si>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</si>
  <si>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</si>
  <si>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</si>
  <si>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</si>
  <si>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</si>
  <si>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</si>
  <si>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</si>
  <si>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</si>
  <si>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</si>
  <si>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</si>
  <si>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</si>
  <si>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</si>
  <si>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</si>
  <si>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</si>
  <si>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</si>
  <si>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</si>
  <si>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</si>
  <si>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</si>
  <si>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</si>
  <si>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</si>
  <si>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</si>
  <si>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</si>
  <si>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</si>
  <si>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</si>
  <si>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</si>
  <si>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</si>
  <si>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</si>
  <si>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</si>
  <si>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</si>
  <si>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</si>
  <si>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</si>
  <si>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</si>
  <si>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</si>
  <si>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</si>
  <si>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</si>
  <si>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</si>
  <si>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</si>
  <si>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</si>
  <si>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</si>
  <si>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</si>
  <si>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</si>
  <si>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</si>
  <si>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</si>
  <si>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</si>
  <si>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</si>
  <si>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</si>
  <si>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</si>
  <si>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</si>
  <si>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</si>
  <si>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</si>
  <si>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</si>
  <si>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</si>
  <si>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</si>
  <si>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</si>
  <si>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</si>
  <si>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</si>
  <si>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</si>
  <si>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</si>
  <si>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</si>
  <si>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</si>
  <si>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</si>
  <si>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</si>
  <si>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</si>
  <si>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</si>
  <si>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</si>
  <si>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</si>
  <si>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</si>
  <si>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</si>
  <si>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</si>
  <si>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</si>
  <si>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</si>
  <si>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</si>
  <si>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</si>
  <si>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</si>
  <si>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</si>
  <si>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</si>
  <si>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</si>
  <si>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</si>
  <si>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</si>
  <si>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</si>
  <si>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</si>
  <si>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</si>
  <si>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</si>
  <si>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</si>
  <si>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</si>
  <si>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</si>
  <si>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</si>
  <si>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</si>
  <si>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</si>
  <si>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</si>
  <si>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</si>
  <si>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</si>
  <si>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</si>
  <si>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</si>
  <si>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</si>
  <si>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</si>
  <si>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</si>
  <si>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</si>
  <si>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</si>
  <si>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</si>
  <si>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</si>
  <si>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</si>
  <si>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</si>
  <si>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</si>
  <si>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</si>
  <si>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</si>
  <si>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</si>
  <si>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</si>
  <si>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</si>
  <si>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</si>
  <si>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</si>
  <si>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</si>
  <si>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</si>
  <si>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</si>
  <si>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</si>
  <si>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</si>
  <si>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</si>
  <si>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</si>
  <si>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</si>
  <si>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</si>
  <si>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</si>
  <si>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</si>
  <si>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</si>
  <si>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</si>
  <si>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</si>
  <si>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</si>
  <si>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</si>
  <si>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</si>
  <si>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</si>
  <si>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</si>
  <si>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</si>
  <si>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</si>
  <si>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</si>
  <si>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</si>
  <si>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</si>
  <si>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</si>
  <si>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</si>
  <si>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</si>
  <si>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</si>
  <si>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</si>
  <si>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</si>
  <si>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</si>
  <si>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</si>
  <si>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</si>
  <si>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</si>
  <si>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</si>
  <si>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</si>
  <si>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</si>
  <si>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</si>
  <si>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</si>
  <si>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</si>
  <si>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</si>
  <si>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</si>
  <si>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</si>
  <si>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</si>
  <si>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</si>
  <si>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</si>
  <si>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</si>
  <si>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</si>
  <si>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</si>
  <si>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</si>
  <si>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</si>
  <si>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</si>
  <si>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</si>
  <si>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</si>
  <si>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</si>
  <si>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</si>
  <si>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</si>
  <si>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</si>
  <si>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</si>
  <si>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</si>
  <si>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</si>
  <si>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</si>
  <si>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</si>
  <si>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</si>
  <si>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</si>
  <si>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</si>
  <si>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</si>
  <si>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</si>
  <si>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</si>
  <si>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</si>
  <si>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</si>
  <si>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</si>
  <si>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</si>
  <si>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</si>
  <si>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</si>
  <si>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</si>
  <si>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</si>
  <si>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</si>
  <si>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</si>
  <si>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</si>
  <si>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</si>
  <si>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</si>
  <si>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</si>
  <si>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</si>
  <si>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</si>
  <si>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</si>
  <si>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</si>
  <si>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</si>
  <si>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</si>
  <si>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</si>
  <si>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</si>
  <si>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</si>
  <si>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</si>
  <si>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</si>
  <si>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</si>
  <si>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</si>
  <si>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</si>
  <si>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</si>
  <si>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</si>
  <si>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</si>
  <si>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</si>
  <si>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</si>
  <si>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</si>
  <si>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</si>
  <si>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</si>
  <si>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</si>
  <si>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</si>
  <si>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</si>
  <si>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</si>
  <si>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</si>
  <si>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</si>
  <si>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</si>
  <si>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</si>
  <si>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</si>
  <si>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</si>
  <si>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</si>
  <si>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</si>
  <si>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</si>
  <si>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</si>
  <si>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</si>
  <si>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</si>
  <si>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</si>
  <si>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</si>
  <si>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</si>
  <si>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</si>
  <si>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</si>
  <si>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</si>
  <si>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</si>
  <si>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</si>
  <si>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</si>
  <si>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</si>
  <si>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</si>
  <si>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</si>
  <si>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</si>
  <si>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</si>
  <si>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</si>
  <si>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</si>
  <si>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</si>
  <si>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</si>
  <si>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</si>
  <si>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</si>
  <si>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</si>
  <si>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</si>
  <si>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</si>
  <si>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</si>
  <si>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</si>
  <si>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</si>
  <si>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</si>
  <si>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</si>
  <si>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</si>
  <si>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</si>
  <si>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</si>
  <si>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</si>
  <si>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</si>
  <si>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</si>
  <si>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</si>
  <si>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</si>
  <si>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</si>
  <si>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</si>
  <si>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</si>
  <si>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</si>
  <si>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</si>
  <si>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</si>
  <si>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</si>
  <si>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</si>
  <si>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</si>
  <si>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</si>
  <si>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</si>
  <si>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</si>
  <si>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</si>
  <si>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</si>
  <si>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</si>
  <si>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</si>
  <si>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</si>
  <si>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</si>
  <si>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</si>
  <si>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</si>
  <si>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</si>
  <si>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</si>
  <si>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</si>
  <si>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</si>
  <si>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</si>
  <si>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</si>
  <si>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</si>
  <si>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</si>
  <si>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</si>
  <si>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</si>
  <si>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</si>
  <si>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</si>
  <si>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</si>
  <si>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</si>
  <si>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</si>
  <si>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</si>
  <si>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</si>
  <si>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</si>
  <si>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</si>
  <si>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</si>
  <si>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</si>
  <si>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</si>
  <si>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</si>
  <si>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</si>
  <si>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</si>
  <si>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</si>
  <si>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</si>
  <si>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</si>
  <si>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</si>
  <si>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</si>
  <si>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</si>
  <si>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</si>
  <si>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</si>
  <si>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</si>
  <si>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</si>
  <si>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</si>
  <si>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</si>
  <si>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</si>
  <si>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</si>
  <si>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</si>
  <si>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</si>
  <si>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</si>
  <si>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</si>
  <si>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</si>
  <si>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</si>
  <si>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</si>
  <si>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</si>
  <si>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</si>
  <si>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</si>
  <si>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</si>
  <si>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</si>
  <si>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</si>
  <si>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</si>
  <si>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</si>
  <si>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</si>
  <si>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</si>
  <si>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</si>
  <si>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</si>
  <si>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</si>
  <si>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</si>
  <si>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</si>
  <si>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</si>
  <si>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</si>
  <si>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</si>
  <si>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</si>
  <si>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</si>
  <si>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</si>
  <si>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</si>
  <si>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</si>
  <si>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</si>
  <si>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</si>
  <si>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</si>
  <si>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</si>
  <si>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</si>
  <si>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</si>
  <si>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</si>
  <si>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</si>
  <si>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</si>
  <si>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</si>
  <si>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</si>
  <si>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</si>
  <si>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</si>
  <si>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</si>
  <si>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</si>
  <si>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</si>
  <si>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</si>
  <si>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</si>
  <si>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</si>
  <si>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</si>
  <si>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</si>
  <si>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</si>
  <si>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</si>
  <si>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</si>
  <si>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</si>
  <si>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</si>
  <si>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</si>
  <si>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</si>
  <si>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</si>
  <si>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</si>
  <si>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</si>
  <si>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</si>
  <si>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</si>
  <si>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</si>
  <si>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</si>
  <si>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</si>
  <si>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</si>
  <si>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</si>
  <si>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</si>
  <si>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</si>
  <si>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</si>
  <si>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</si>
  <si>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</si>
  <si>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</si>
  <si>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</si>
  <si>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</si>
  <si>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</si>
  <si>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</si>
  <si>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</si>
  <si>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</si>
  <si>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</si>
  <si>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</si>
  <si>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</si>
  <si>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</si>
  <si>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</si>
  <si>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</si>
  <si>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</si>
  <si>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</si>
  <si>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</si>
  <si>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</si>
  <si>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</si>
  <si>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</si>
  <si>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</si>
  <si>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</si>
  <si>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</si>
  <si>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</si>
  <si>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</si>
  <si>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</si>
  <si>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</si>
  <si>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</si>
  <si>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</si>
  <si>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</si>
  <si>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</si>
  <si>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</si>
  <si>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</si>
  <si>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</si>
  <si>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</si>
  <si>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</si>
  <si>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</si>
  <si>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</si>
  <si>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</si>
  <si>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</si>
  <si>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</si>
  <si>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</si>
  <si>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</si>
  <si>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</si>
  <si>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</si>
  <si>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</si>
  <si>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</si>
  <si>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</si>
  <si>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</si>
  <si>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</si>
  <si>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</si>
  <si>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</si>
  <si>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</si>
  <si>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</si>
  <si>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</si>
  <si>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</si>
  <si>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</si>
  <si>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</si>
  <si>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</si>
  <si>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</si>
  <si>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</si>
  <si>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</si>
  <si>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</si>
  <si>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</si>
  <si>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</si>
  <si>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</si>
  <si>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</si>
  <si>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</si>
  <si>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</si>
  <si>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</si>
  <si>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</si>
  <si>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</si>
  <si>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</si>
  <si>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</si>
  <si>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</si>
  <si>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</si>
  <si>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</si>
  <si>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</si>
  <si>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</si>
  <si>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</si>
  <si>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</si>
  <si>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</si>
  <si>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</si>
  <si>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</si>
  <si>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</si>
  <si>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</si>
  <si>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</si>
  <si>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</si>
  <si>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</si>
  <si>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</si>
  <si>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</si>
  <si>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</si>
  <si>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</si>
  <si>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</si>
  <si>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</si>
  <si>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</si>
  <si>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</si>
  <si>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</si>
  <si>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</si>
  <si>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</si>
  <si>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</si>
  <si>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</si>
  <si>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</si>
  <si>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</si>
  <si>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</si>
  <si>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</si>
  <si>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</si>
  <si>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</si>
  <si>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</si>
  <si>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</si>
  <si>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</si>
  <si>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</si>
  <si>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</si>
  <si>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</si>
  <si>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</si>
  <si>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</si>
  <si>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</si>
  <si>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</si>
  <si>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</si>
  <si>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</si>
  <si>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</si>
  <si>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</si>
  <si>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</si>
  <si>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</si>
  <si>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</si>
  <si>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</si>
  <si>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</si>
  <si>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</si>
  <si>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</si>
  <si>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</si>
  <si>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</si>
  <si>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</si>
  <si>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</si>
  <si>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</si>
  <si>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</si>
  <si>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</si>
  <si>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</si>
  <si>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</si>
  <si>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</si>
  <si>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</si>
  <si>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</si>
  <si>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</si>
  <si>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</si>
  <si>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</si>
  <si>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</si>
  <si>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</si>
  <si>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</si>
  <si>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</si>
  <si>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</si>
  <si>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</si>
  <si>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</si>
  <si>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</si>
  <si>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</si>
  <si>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</si>
  <si>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</si>
  <si>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</si>
  <si>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</si>
  <si>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</si>
  <si>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</si>
  <si>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</si>
  <si>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</si>
  <si>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</si>
  <si>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</si>
  <si>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</si>
  <si>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</si>
  <si>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</si>
  <si>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</si>
  <si>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</si>
  <si>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</si>
  <si>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</si>
  <si>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</si>
  <si>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</si>
  <si>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</si>
  <si>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</si>
  <si>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</si>
  <si>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</si>
  <si>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</si>
  <si>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</si>
  <si>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</si>
  <si>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</si>
  <si>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</si>
  <si>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</si>
  <si>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</si>
  <si>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</si>
  <si>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</si>
  <si>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</si>
  <si>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</si>
  <si>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</si>
  <si>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</si>
  <si>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</si>
  <si>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</si>
  <si>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</si>
  <si>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</si>
  <si>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</si>
  <si>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</si>
  <si>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</si>
  <si>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</si>
  <si>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</si>
  <si>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</si>
  <si>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</si>
  <si>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</si>
  <si>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</si>
  <si>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</si>
  <si>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</si>
  <si>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</si>
  <si>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</si>
  <si>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</si>
  <si>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</si>
  <si>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</si>
  <si>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</si>
  <si>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</si>
  <si>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</si>
  <si>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</si>
  <si>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</si>
  <si>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</si>
  <si>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</si>
  <si>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</si>
  <si>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</si>
  <si>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</si>
  <si>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</si>
  <si>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</si>
  <si>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</si>
  <si>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</si>
  <si>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</si>
  <si>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</si>
  <si>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</si>
  <si>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</si>
  <si>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</si>
  <si>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</si>
  <si>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</si>
  <si>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</si>
  <si>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</si>
  <si>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</si>
  <si>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</si>
  <si>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</si>
  <si>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</si>
  <si>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</si>
  <si>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</si>
  <si>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</si>
  <si>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</si>
  <si>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</si>
  <si>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</si>
  <si>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</si>
  <si>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</si>
  <si>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</si>
  <si>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</si>
  <si>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</si>
  <si>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</si>
  <si>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</si>
  <si>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</si>
  <si>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</si>
  <si>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</si>
  <si>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</si>
  <si>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</si>
  <si>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</si>
  <si>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</si>
  <si>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</si>
  <si>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</si>
  <si>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</si>
  <si>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</si>
  <si>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</si>
  <si>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</si>
  <si>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</si>
  <si>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</si>
  <si>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</si>
  <si>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</si>
  <si>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</si>
  <si>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</si>
  <si>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</si>
  <si>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</si>
  <si>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</si>
  <si>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</si>
  <si>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</si>
  <si>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</si>
  <si>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</si>
  <si>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</si>
  <si>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</si>
  <si>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</si>
  <si>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</si>
  <si>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</si>
  <si>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</si>
  <si>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</si>
  <si>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</si>
  <si>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</si>
  <si>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</si>
  <si>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</si>
  <si>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</si>
  <si>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</si>
  <si>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</si>
  <si>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</si>
  <si>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</si>
  <si>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</si>
  <si>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</si>
  <si>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</si>
  <si>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</si>
  <si>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</si>
  <si>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</si>
  <si>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</si>
  <si>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</si>
  <si>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</si>
  <si>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</si>
  <si>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</si>
  <si>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</si>
  <si>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</si>
  <si>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</si>
  <si>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</si>
  <si>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</si>
  <si>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</si>
  <si>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</si>
  <si>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</si>
  <si>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</si>
  <si>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</si>
  <si>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</si>
  <si>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</si>
  <si>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</si>
  <si>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</si>
  <si>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</si>
  <si>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</si>
  <si>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</si>
  <si>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</si>
  <si>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</si>
  <si>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</si>
  <si>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</si>
  <si>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</si>
  <si>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</si>
  <si>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</si>
  <si>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</si>
  <si>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</si>
  <si>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</si>
  <si>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</si>
  <si>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</si>
  <si>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</si>
  <si>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</si>
  <si>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</si>
  <si>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</si>
  <si>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</si>
  <si>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</si>
  <si>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</si>
  <si>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</si>
  <si>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</si>
  <si>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</si>
  <si>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</si>
  <si>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</si>
  <si>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</si>
  <si>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</si>
  <si>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</si>
  <si>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</si>
  <si>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</si>
  <si>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</si>
  <si>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</si>
  <si>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</si>
  <si>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</si>
  <si>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</si>
  <si>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</si>
  <si>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</si>
  <si>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</si>
  <si>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</si>
  <si>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</si>
  <si>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</si>
  <si>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</si>
  <si>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</si>
  <si>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</si>
  <si>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</si>
  <si>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</si>
  <si>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</si>
  <si>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</si>
  <si>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</si>
  <si>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</si>
  <si>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</si>
  <si>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</si>
  <si>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</si>
  <si>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</si>
  <si>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</si>
  <si>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</si>
  <si>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</si>
  <si>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</si>
  <si>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</si>
  <si>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</si>
  <si>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</si>
  <si>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</si>
  <si>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</si>
  <si>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</si>
  <si>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</si>
  <si>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</si>
  <si>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</si>
  <si>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</si>
  <si>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</si>
  <si>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</si>
  <si>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</si>
  <si>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</si>
  <si>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</si>
  <si>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</si>
  <si>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</si>
  <si>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</si>
  <si>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</si>
  <si>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</si>
  <si>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</si>
  <si>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</si>
  <si>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</si>
  <si>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</si>
  <si>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</si>
  <si>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</si>
  <si>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</si>
  <si>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</si>
  <si>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</si>
  <si>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</si>
  <si>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</si>
  <si>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</si>
  <si>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</si>
  <si>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</si>
  <si>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</si>
  <si>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</si>
  <si>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</si>
  <si>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</si>
  <si>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</si>
  <si>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</si>
  <si>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</si>
  <si>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</si>
  <si>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</si>
  <si>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</si>
  <si>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</si>
  <si>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</si>
  <si>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</si>
  <si>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</si>
  <si>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</si>
  <si>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</si>
  <si>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</si>
  <si>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</si>
  <si>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</si>
  <si>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</si>
  <si>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</si>
  <si>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</si>
  <si>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</si>
  <si>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</si>
  <si>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</si>
  <si>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</si>
  <si>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</si>
  <si>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</si>
  <si>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</si>
  <si>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</si>
  <si>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</si>
  <si>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</si>
  <si>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</si>
  <si>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</si>
  <si>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</si>
  <si>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</si>
  <si>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</si>
  <si>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</si>
  <si>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</si>
  <si>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</si>
  <si>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</si>
  <si>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</si>
  <si>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</si>
  <si>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</si>
  <si>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</si>
  <si>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</si>
  <si>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</si>
  <si>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</si>
  <si>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</si>
  <si>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</si>
  <si>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</si>
  <si>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</si>
  <si>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</si>
  <si>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</si>
  <si>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</si>
  <si>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</si>
  <si>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</si>
  <si>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</si>
  <si>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</si>
  <si>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</si>
  <si>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</si>
  <si>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</si>
  <si>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</si>
  <si>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</si>
  <si>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</si>
  <si>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</si>
  <si>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</si>
  <si>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</si>
  <si>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</si>
  <si>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</si>
  <si>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</si>
  <si>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</si>
  <si>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</si>
  <si>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</si>
  <si>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</si>
  <si>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</si>
  <si>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</si>
  <si>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</si>
  <si>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</si>
  <si>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</si>
  <si>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</si>
  <si>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</si>
  <si>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</si>
  <si>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</si>
  <si>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</si>
  <si>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</si>
  <si>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</si>
  <si>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</si>
  <si>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</si>
  <si>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</si>
  <si>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</si>
  <si>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</si>
  <si>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</si>
  <si>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</si>
  <si>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</si>
  <si>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</si>
  <si>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</si>
  <si>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</si>
  <si>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</si>
  <si>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</si>
  <si>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</si>
  <si>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</si>
  <si>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</si>
  <si>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</si>
  <si>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</si>
  <si>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</si>
  <si>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</si>
  <si>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</si>
  <si>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</si>
  <si>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</si>
  <si>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</si>
  <si>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</si>
  <si>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</si>
  <si>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</si>
  <si>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</si>
  <si>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</si>
  <si>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</si>
  <si>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</si>
  <si>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</si>
  <si>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</si>
  <si>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</si>
  <si>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</si>
  <si>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</si>
  <si>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</si>
  <si>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</si>
  <si>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</si>
  <si>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</si>
  <si>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</si>
  <si>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</si>
  <si>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</si>
  <si>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</si>
  <si>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</si>
  <si>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</si>
  <si>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</si>
  <si>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</si>
  <si>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</si>
  <si>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</si>
  <si>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</si>
  <si>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</si>
  <si>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</si>
  <si>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</si>
  <si>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</si>
  <si>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</si>
  <si>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</si>
  <si>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</si>
  <si>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</si>
  <si>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</si>
  <si>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</si>
  <si>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</si>
  <si>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</si>
  <si>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</si>
  <si>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</si>
  <si>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</si>
  <si>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</si>
  <si>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</si>
  <si>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</si>
  <si>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</si>
  <si>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</si>
  <si>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</si>
  <si>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</si>
  <si>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</si>
  <si>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</si>
  <si>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</si>
  <si>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</si>
  <si>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</si>
  <si>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</si>
  <si>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</si>
  <si>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</si>
  <si>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</si>
  <si>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</si>
  <si>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</si>
  <si>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</si>
  <si>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</si>
  <si>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</si>
  <si>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</si>
  <si>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</si>
  <si>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</si>
  <si>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</si>
  <si>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</si>
  <si>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</si>
  <si>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</si>
  <si>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</si>
  <si>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</si>
  <si>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</si>
  <si>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</si>
  <si>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</si>
  <si>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</si>
  <si>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</si>
  <si>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</si>
  <si>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</si>
  <si>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</si>
  <si>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</si>
  <si>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</si>
  <si>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</si>
  <si>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</si>
  <si>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</si>
  <si>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</si>
  <si>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</si>
  <si>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</si>
  <si>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</si>
  <si>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</si>
  <si>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</si>
  <si>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</si>
  <si>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</si>
  <si>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</si>
  <si>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</si>
  <si>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</si>
  <si>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</si>
  <si>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</si>
  <si>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</si>
  <si>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</si>
  <si>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</si>
  <si>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</si>
  <si>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</si>
  <si>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</si>
  <si>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</si>
  <si>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</si>
  <si>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</si>
  <si>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</si>
  <si>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</si>
  <si>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</si>
  <si>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</si>
  <si>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</si>
  <si>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</si>
  <si>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</si>
  <si>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</si>
  <si>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</si>
  <si>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</si>
  <si>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</si>
  <si>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</si>
  <si>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</si>
  <si>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</si>
  <si>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</si>
  <si>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</si>
  <si>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</si>
  <si>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</si>
  <si>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</si>
  <si>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</si>
  <si>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</si>
  <si>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</si>
  <si>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</si>
  <si>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</si>
  <si>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</si>
  <si>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</si>
  <si>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</si>
  <si>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</si>
  <si>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</si>
  <si>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</si>
  <si>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</si>
  <si>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</si>
  <si>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</si>
  <si>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</si>
  <si>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</si>
  <si>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</si>
  <si>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</si>
  <si>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</si>
  <si>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</si>
  <si>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</si>
  <si>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</si>
  <si>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</si>
  <si>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</si>
  <si>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</si>
  <si>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</si>
  <si>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</si>
  <si>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</si>
  <si>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</si>
  <si>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</si>
  <si>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</si>
  <si>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</si>
  <si>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</si>
  <si>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</si>
  <si>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</si>
  <si>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</si>
  <si>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</si>
  <si>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</si>
  <si>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</si>
  <si>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</si>
  <si>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</si>
  <si>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</si>
  <si>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</si>
  <si>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</si>
  <si>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</si>
  <si>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</si>
  <si>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</si>
  <si>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</si>
  <si>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</si>
  <si>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</si>
  <si>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</si>
  <si>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</si>
  <si>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</si>
  <si>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</si>
  <si>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</si>
  <si>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</si>
  <si>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</si>
  <si>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</si>
  <si>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</si>
  <si>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</si>
  <si>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</si>
  <si>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</si>
  <si>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</si>
  <si>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</si>
  <si>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</si>
  <si>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</si>
  <si>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</si>
  <si>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</si>
  <si>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</si>
  <si>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</si>
  <si>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</si>
  <si>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</si>
  <si>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</si>
  <si>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</si>
  <si>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</si>
  <si>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</si>
  <si>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</si>
  <si>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</si>
  <si>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</si>
  <si>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</si>
  <si>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</si>
  <si>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</si>
  <si>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</si>
  <si>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</si>
  <si>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</si>
  <si>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</si>
  <si>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</si>
  <si>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</si>
  <si>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</si>
  <si>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</si>
  <si>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</si>
  <si>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</si>
  <si>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</si>
  <si>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</si>
  <si>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</si>
  <si>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</si>
  <si>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</si>
  <si>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</si>
  <si>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</si>
  <si>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</si>
  <si>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</si>
  <si>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</si>
  <si>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</si>
  <si>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</si>
  <si>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</si>
  <si>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</si>
  <si>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</si>
  <si>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</si>
  <si>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</si>
  <si>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</si>
  <si>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</si>
  <si>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</si>
  <si>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</si>
  <si>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</si>
  <si>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</si>
  <si>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</si>
  <si>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</si>
  <si>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</si>
  <si>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</si>
  <si>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</si>
  <si>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</si>
  <si>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</si>
  <si>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</si>
  <si>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</si>
  <si>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</si>
  <si>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</si>
  <si>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</si>
  <si>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</si>
  <si>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</si>
  <si>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</si>
  <si>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</si>
  <si>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</si>
  <si>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</si>
  <si>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</si>
  <si>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</si>
  <si>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</si>
  <si>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</si>
  <si>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</si>
  <si>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</si>
  <si>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</si>
  <si>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</si>
  <si>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</si>
  <si>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</si>
  <si>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</si>
  <si>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</si>
  <si>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</si>
  <si>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</si>
  <si>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</si>
  <si>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</si>
  <si>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</si>
  <si>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</si>
  <si>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</si>
  <si>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</si>
  <si>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</si>
  <si>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</si>
  <si>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</si>
  <si>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</si>
  <si>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</si>
  <si>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</si>
  <si>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</si>
  <si>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</si>
  <si>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</si>
  <si>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</si>
  <si>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</si>
  <si>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</si>
  <si>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</si>
  <si>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</si>
  <si>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</si>
  <si>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</si>
  <si>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</si>
  <si>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</si>
  <si>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</si>
  <si>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</si>
  <si>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</si>
  <si>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</si>
  <si>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</si>
  <si>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</si>
  <si>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</si>
  <si>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</si>
  <si>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</si>
  <si>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</si>
  <si>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</si>
  <si>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</si>
  <si>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</si>
  <si>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</si>
  <si>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</si>
  <si>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</si>
  <si>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</si>
  <si>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</si>
  <si>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</si>
  <si>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</si>
  <si>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</si>
  <si>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</si>
  <si>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</si>
  <si>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</si>
  <si>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</si>
  <si>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</si>
  <si>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</si>
  <si>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</si>
  <si>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</si>
  <si>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</si>
  <si>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</si>
  <si>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</si>
  <si>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</si>
  <si>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</si>
  <si>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</si>
  <si>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</si>
  <si>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</si>
  <si>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</si>
  <si>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</si>
  <si>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</si>
  <si>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</si>
  <si>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</si>
  <si>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</si>
  <si>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</si>
  <si>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</si>
  <si>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</si>
  <si>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</si>
  <si>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</si>
  <si>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</si>
  <si>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</si>
  <si>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</si>
  <si>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</si>
  <si>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</si>
  <si>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</si>
  <si>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</si>
  <si>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</si>
  <si>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</si>
  <si>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</si>
  <si>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</si>
  <si>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</si>
  <si>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</si>
  <si>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</si>
  <si>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</si>
  <si>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</si>
  <si>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</si>
  <si>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</si>
  <si>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</si>
  <si>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</si>
  <si>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</si>
  <si>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</si>
  <si>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</si>
  <si>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</si>
  <si>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</si>
  <si>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</si>
  <si>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</si>
  <si>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</si>
  <si>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</si>
  <si>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</si>
  <si>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</si>
  <si>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</si>
  <si>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</si>
  <si>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</si>
  <si>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</si>
  <si>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</si>
  <si>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</si>
  <si>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</si>
  <si>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</si>
  <si>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</si>
  <si>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</si>
  <si>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</si>
  <si>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</si>
  <si>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</si>
  <si>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</si>
  <si>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</si>
  <si>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</si>
  <si>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</si>
  <si>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</si>
  <si>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</si>
  <si>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</si>
  <si>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</si>
  <si>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</si>
  <si>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</si>
  <si>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</si>
  <si>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</si>
  <si>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</si>
  <si>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</si>
  <si>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</si>
  <si>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</si>
  <si>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</si>
  <si>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</si>
  <si>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</si>
  <si>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</si>
  <si>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</si>
  <si>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</si>
  <si>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</si>
  <si>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</si>
  <si>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</si>
  <si>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</si>
  <si>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</si>
  <si>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</si>
  <si>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</si>
  <si>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</si>
  <si>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</si>
  <si>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</si>
  <si>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</si>
  <si>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</si>
  <si>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</si>
  <si>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</si>
  <si>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</si>
  <si>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</si>
  <si>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</si>
  <si>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</si>
  <si>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</si>
  <si>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</si>
  <si>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</si>
  <si>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</si>
  <si>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</si>
  <si>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</si>
  <si>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</si>
  <si>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</si>
  <si>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</si>
  <si>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</si>
  <si>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</si>
  <si>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</si>
  <si>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</si>
  <si>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</si>
  <si>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</si>
  <si>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</si>
  <si>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</si>
  <si>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</si>
  <si>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</si>
  <si>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</si>
  <si>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</si>
  <si>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</si>
  <si>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</si>
  <si>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</si>
  <si>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</si>
  <si>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</si>
  <si>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</si>
  <si>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</si>
  <si>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</si>
  <si>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</si>
  <si>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</si>
  <si>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</si>
  <si>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</si>
  <si>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</si>
  <si>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</si>
  <si>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</si>
  <si>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</si>
  <si>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</si>
  <si>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</si>
  <si>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</si>
  <si>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</si>
  <si>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</si>
  <si>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</si>
  <si>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</si>
  <si>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</si>
  <si>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</si>
  <si>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</si>
  <si>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</si>
  <si>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</si>
  <si>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</si>
  <si>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</si>
  <si>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</si>
  <si>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</si>
  <si>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</si>
  <si>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</si>
  <si>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</si>
  <si>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</si>
  <si>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</si>
  <si>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</si>
  <si>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</si>
  <si>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</si>
  <si>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</si>
  <si>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</si>
  <si>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</si>
  <si>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</si>
  <si>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</si>
  <si>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</si>
  <si>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</si>
  <si>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</si>
  <si>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</si>
  <si>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</si>
  <si>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</si>
  <si>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</si>
  <si>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</si>
  <si>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</si>
  <si>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</si>
  <si>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</si>
  <si>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</si>
  <si>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</si>
  <si>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</si>
  <si>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</si>
  <si>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</si>
  <si>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</si>
  <si>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</si>
  <si>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</si>
  <si>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</si>
  <si>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</si>
  <si>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</si>
  <si>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</si>
  <si>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</si>
  <si>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</si>
  <si>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</si>
  <si>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</si>
  <si>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</si>
  <si>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</si>
  <si>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</si>
  <si>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</si>
  <si>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</si>
  <si>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</si>
  <si>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</si>
  <si>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</si>
  <si>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</si>
  <si>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</si>
  <si>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</si>
  <si>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</si>
  <si>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</si>
  <si>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</si>
  <si>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</si>
  <si>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</si>
  <si>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</si>
  <si>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</si>
  <si>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</si>
  <si>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</si>
  <si>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</si>
  <si>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</si>
  <si>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</si>
  <si>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</si>
  <si>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</si>
  <si>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</si>
  <si>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</si>
  <si>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</si>
  <si>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</si>
  <si>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</si>
  <si>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</si>
  <si>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</si>
  <si>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</si>
  <si>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</si>
  <si>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</si>
  <si>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</si>
  <si>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</si>
  <si>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</si>
  <si>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</si>
  <si>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</si>
  <si>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</si>
  <si>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</si>
  <si>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</si>
  <si>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</si>
  <si>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</si>
  <si>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</si>
  <si>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</si>
  <si>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</si>
  <si>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</si>
  <si>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</si>
  <si>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</si>
  <si>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</si>
  <si>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</si>
  <si>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</si>
  <si>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</si>
  <si>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</si>
  <si>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</si>
  <si>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</si>
  <si>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</si>
  <si>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</si>
  <si>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</si>
  <si>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</si>
  <si>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</si>
  <si>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</si>
  <si>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</si>
  <si>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</si>
  <si>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</si>
  <si>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</si>
  <si>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</si>
  <si>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</si>
  <si>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</si>
  <si>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</si>
  <si>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</si>
  <si>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</si>
  <si>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</si>
  <si>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</si>
  <si>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</si>
  <si>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</si>
  <si>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</si>
  <si>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</si>
  <si>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</si>
  <si>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</si>
  <si>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</si>
  <si>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</si>
  <si>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</si>
  <si>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</si>
  <si>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</si>
  <si>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</si>
  <si>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</si>
  <si>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</si>
  <si>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</si>
  <si>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</si>
  <si>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</si>
  <si>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</si>
  <si>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</si>
  <si>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</si>
  <si>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</si>
  <si>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</si>
  <si>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</si>
  <si>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</si>
  <si>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</si>
  <si>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</si>
  <si>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</si>
  <si>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</si>
  <si>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</si>
  <si>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</si>
  <si>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</si>
  <si>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</si>
  <si>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</si>
  <si>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</si>
  <si>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</si>
  <si>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</si>
  <si>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</si>
  <si>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</si>
  <si>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</si>
  <si>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</si>
  <si>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</si>
  <si>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</si>
  <si>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</si>
  <si>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</si>
  <si>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</si>
  <si>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</si>
  <si>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</si>
  <si>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</si>
  <si>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</si>
  <si>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</si>
  <si>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</si>
  <si>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</si>
  <si>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</si>
  <si>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</si>
  <si>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</si>
  <si>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</si>
  <si>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</si>
  <si>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</si>
  <si>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</si>
  <si>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</si>
  <si>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</si>
  <si>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</si>
  <si>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</si>
  <si>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</si>
  <si>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</si>
  <si>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</si>
  <si>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</si>
  <si>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</si>
  <si>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</si>
  <si>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</si>
  <si>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</si>
  <si>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</si>
  <si>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</si>
  <si>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</si>
  <si>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</si>
  <si>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</si>
  <si>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</si>
  <si>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</si>
  <si>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</si>
  <si>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</si>
  <si>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</si>
  <si>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</si>
  <si>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</si>
  <si>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</si>
  <si>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</si>
  <si>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</si>
  <si>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</si>
  <si>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</si>
  <si>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</si>
  <si>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</si>
  <si>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</si>
  <si>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</si>
  <si>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</si>
  <si>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</si>
  <si>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</si>
  <si>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</si>
  <si>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</si>
  <si>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</si>
  <si>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</si>
  <si>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</si>
  <si>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</si>
  <si>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</si>
  <si>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</si>
  <si>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</si>
  <si>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</si>
  <si>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</si>
  <si>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</si>
  <si>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</si>
  <si>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</si>
  <si>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</si>
  <si>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</si>
  <si>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</si>
  <si>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</si>
  <si>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</si>
  <si>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</si>
  <si>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</si>
  <si>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</si>
  <si>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</si>
  <si>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</si>
  <si>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</si>
  <si>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</si>
  <si>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</si>
  <si>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</si>
  <si>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</si>
  <si>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</si>
  <si>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</si>
  <si>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</si>
  <si>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</si>
  <si>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</si>
  <si>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</si>
  <si>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</si>
  <si>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</si>
  <si>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</si>
  <si>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</si>
  <si>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</si>
  <si>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</si>
  <si>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</si>
  <si>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</si>
  <si>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</si>
  <si>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</si>
  <si>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</si>
  <si>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</si>
  <si>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</si>
  <si>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</si>
  <si>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</si>
  <si>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</si>
  <si>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</si>
  <si>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</si>
  <si>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</si>
  <si>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</si>
  <si>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</si>
  <si>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</si>
  <si>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</si>
  <si>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</si>
  <si>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</si>
  <si>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</si>
  <si>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</si>
  <si>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</si>
  <si>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</si>
  <si>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</si>
  <si>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</si>
  <si>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</si>
  <si>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</si>
  <si>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</si>
  <si>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</si>
  <si>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</si>
  <si>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</si>
  <si>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</si>
  <si>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</si>
  <si>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</si>
  <si>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</si>
  <si>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</si>
  <si>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</si>
  <si>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</si>
  <si>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</si>
  <si>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</si>
  <si>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</si>
  <si>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</si>
  <si>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</si>
  <si>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</si>
  <si>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</si>
  <si>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</si>
  <si>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</si>
  <si>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</si>
  <si>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</si>
  <si>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</si>
  <si>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</si>
  <si>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</si>
  <si>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</si>
  <si>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</si>
  <si>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</si>
  <si>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</si>
  <si>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</si>
  <si>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</si>
  <si>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</si>
  <si>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</si>
  <si>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</si>
  <si>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</si>
  <si>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</si>
  <si>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</si>
  <si>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</si>
  <si>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</si>
  <si>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</si>
  <si>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</si>
  <si>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</si>
  <si>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</si>
  <si>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</si>
  <si>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</si>
  <si>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</si>
  <si>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</si>
  <si>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</si>
  <si>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</si>
  <si>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</si>
  <si>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</si>
  <si>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</si>
  <si>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</si>
  <si>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</si>
  <si>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</si>
  <si>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</si>
  <si>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</si>
  <si>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</si>
  <si>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</si>
  <si>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</si>
  <si>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</si>
  <si>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</si>
  <si>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</si>
  <si>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</si>
  <si>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</si>
  <si>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</si>
  <si>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</si>
  <si>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</si>
  <si>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</si>
  <si>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</si>
  <si>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</si>
  <si>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</si>
  <si>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</si>
  <si>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</si>
  <si>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</si>
  <si>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</si>
  <si>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</si>
  <si>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</si>
  <si>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</si>
  <si>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</si>
  <si>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</si>
  <si>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</si>
  <si>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</si>
  <si>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</si>
  <si>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</si>
  <si>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</si>
  <si>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</si>
  <si>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</si>
  <si>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</si>
  <si>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</si>
  <si>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</si>
  <si>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</si>
  <si>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</si>
  <si>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</si>
  <si>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</si>
  <si>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</si>
  <si>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</si>
  <si>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</si>
  <si>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</si>
  <si>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</si>
  <si>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</si>
  <si>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</si>
  <si>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</si>
  <si>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</si>
  <si>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</si>
  <si>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</si>
  <si>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</si>
  <si>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</si>
  <si>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</si>
  <si>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</si>
  <si>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</si>
  <si>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</si>
  <si>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</si>
  <si>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</si>
  <si>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</si>
  <si>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</si>
  <si>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</si>
  <si>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</si>
  <si>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</si>
  <si>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</si>
  <si>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</si>
  <si>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</si>
  <si>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</si>
  <si>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</si>
  <si>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</si>
  <si>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</si>
  <si>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</si>
  <si>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</si>
  <si>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</si>
  <si>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</si>
  <si>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</si>
  <si>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</si>
  <si>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</si>
  <si>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</si>
  <si>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</si>
  <si>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</si>
  <si>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</si>
  <si>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</si>
  <si>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</si>
  <si>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</si>
  <si>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</si>
  <si>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</si>
  <si>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</si>
  <si>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</si>
  <si>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</si>
  <si>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</si>
  <si>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</si>
  <si>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</si>
  <si>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</si>
  <si>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</si>
  <si>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</si>
  <si>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</si>
  <si>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</si>
  <si>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</si>
  <si>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</si>
  <si>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</si>
  <si>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</si>
  <si>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</si>
  <si>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</si>
  <si>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</si>
  <si>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</si>
  <si>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</si>
  <si>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</si>
  <si>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</si>
  <si>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</si>
  <si>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</si>
  <si>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</si>
  <si>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</si>
  <si>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</si>
  <si>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</si>
  <si>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</si>
  <si>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</si>
  <si>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</si>
  <si>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</si>
  <si>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</si>
  <si>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</si>
  <si>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</si>
  <si>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</si>
  <si>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</si>
  <si>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</si>
  <si>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</si>
  <si>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</si>
  <si>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</si>
  <si>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</si>
  <si>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</si>
  <si>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</si>
  <si>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</si>
  <si>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</si>
  <si>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</si>
  <si>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</si>
  <si>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</si>
  <si>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</si>
  <si>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</si>
  <si>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</si>
  <si>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</si>
  <si>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</si>
  <si>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</si>
  <si>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</si>
  <si>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</si>
  <si>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</si>
  <si>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</si>
  <si>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</si>
  <si>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</si>
  <si>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</si>
  <si>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</si>
  <si>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</si>
  <si>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</si>
  <si>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</si>
  <si>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</si>
  <si>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</si>
  <si>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</si>
  <si>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</si>
  <si>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</si>
  <si>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</si>
  <si>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</si>
  <si>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</si>
  <si>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</si>
  <si>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</si>
  <si>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</si>
  <si>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</si>
  <si>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</si>
  <si>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</si>
  <si>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</si>
  <si>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</si>
  <si>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</si>
  <si>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</si>
  <si>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</si>
  <si>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</si>
  <si>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</si>
  <si>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</si>
  <si>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</si>
  <si>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</si>
  <si>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</si>
  <si>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</si>
  <si>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</si>
  <si>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</si>
  <si>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</si>
  <si>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</si>
  <si>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</si>
  <si>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</si>
  <si>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</si>
  <si>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</si>
  <si>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</si>
  <si>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</si>
  <si>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</si>
  <si>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</si>
  <si>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</si>
  <si>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</si>
  <si>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</si>
  <si>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</si>
  <si>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</si>
  <si>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</si>
  <si>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</si>
  <si>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</si>
  <si>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</si>
  <si>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</si>
  <si>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</si>
  <si>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</si>
  <si>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</si>
  <si>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</si>
  <si>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</si>
  <si>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</si>
  <si>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</si>
  <si>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</si>
  <si>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</si>
  <si>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</si>
  <si>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</si>
  <si>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</si>
  <si>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</si>
  <si>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</si>
  <si>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</si>
  <si>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</si>
  <si>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</si>
  <si>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</si>
  <si>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</si>
  <si>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</si>
  <si>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</si>
  <si>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</si>
  <si>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</si>
  <si>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</si>
  <si>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</si>
  <si>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</si>
  <si>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</si>
  <si>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</si>
  <si>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</si>
  <si>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</si>
  <si>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</si>
  <si>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</si>
  <si>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</si>
  <si>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</si>
  <si>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</si>
  <si>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</si>
  <si>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</si>
  <si>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</si>
  <si>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</si>
  <si>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</si>
  <si>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</si>
  <si>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</si>
  <si>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</si>
  <si>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</si>
  <si>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</si>
  <si>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</si>
  <si>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</si>
  <si>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</si>
  <si>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</si>
  <si>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</si>
  <si>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</si>
  <si>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</si>
  <si>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</si>
  <si>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</si>
  <si>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</si>
  <si>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</si>
  <si>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</si>
  <si>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</si>
  <si>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</si>
  <si>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</si>
  <si>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</si>
  <si>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</si>
  <si>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</si>
  <si>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</si>
  <si>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</si>
  <si>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</si>
  <si>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</si>
  <si>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</si>
  <si>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</si>
  <si>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</si>
  <si>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</si>
  <si>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</si>
  <si>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</si>
  <si>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</si>
  <si>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</si>
  <si>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</si>
  <si>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</si>
  <si>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</si>
  <si>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</si>
  <si>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</si>
  <si>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</si>
  <si>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</si>
  <si>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</si>
  <si>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</si>
  <si>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</si>
  <si>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</si>
  <si>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</si>
  <si>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</si>
  <si>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</si>
  <si>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</si>
  <si>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</si>
  <si>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</si>
  <si>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</si>
  <si>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</si>
  <si>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</si>
  <si>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</si>
  <si>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</si>
  <si>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</si>
  <si>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</si>
  <si>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</si>
  <si>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</si>
  <si>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</si>
  <si>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</si>
  <si>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</si>
  <si>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</si>
  <si>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</si>
  <si>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</si>
  <si>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</si>
  <si>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</si>
  <si>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</si>
  <si>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</si>
  <si>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</si>
  <si>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</si>
  <si>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</si>
  <si>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</si>
  <si>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</si>
  <si>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</si>
  <si>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</si>
  <si>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</si>
  <si>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</si>
  <si>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</si>
  <si>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</si>
  <si>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</si>
  <si>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</si>
  <si>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</si>
  <si>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</si>
  <si>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</si>
  <si>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</si>
  <si>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</si>
  <si>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</si>
  <si>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</si>
  <si>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</si>
  <si>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</si>
  <si>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</si>
  <si>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</si>
  <si>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</si>
  <si>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</si>
  <si>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</si>
  <si>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</si>
  <si>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</si>
  <si>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</si>
  <si>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</si>
  <si>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</si>
  <si>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</si>
  <si>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</si>
  <si>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</si>
  <si>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</si>
  <si>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</si>
  <si>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</si>
  <si>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</si>
  <si>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</si>
  <si>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</si>
  <si>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</si>
  <si>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</si>
  <si>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</si>
  <si>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</si>
  <si>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</si>
  <si>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</si>
  <si>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</si>
  <si>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</si>
  <si>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</si>
  <si>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</si>
  <si>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</si>
  <si>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</si>
  <si>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</si>
  <si>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</si>
  <si>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</si>
  <si>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</si>
  <si>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</si>
  <si>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</si>
  <si>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</si>
  <si>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</si>
  <si>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</si>
  <si>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</si>
  <si>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</si>
  <si>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</si>
  <si>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</si>
  <si>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</si>
  <si>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</si>
  <si>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</si>
  <si>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</si>
  <si>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</si>
  <si>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</si>
  <si>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</si>
  <si>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</si>
  <si>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</si>
  <si>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</si>
  <si>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</si>
  <si>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</si>
  <si>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</si>
  <si>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</si>
  <si>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</si>
  <si>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</si>
  <si>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</si>
  <si>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</si>
  <si>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</si>
  <si>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</si>
  <si>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</si>
  <si>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</si>
  <si>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</si>
  <si>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</si>
  <si>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</si>
  <si>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</si>
  <si>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</si>
  <si>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</si>
  <si>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</si>
  <si>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</si>
  <si>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</si>
  <si>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</si>
  <si>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</si>
  <si>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</si>
  <si>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</si>
  <si>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</si>
  <si>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</si>
  <si>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</si>
  <si>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</si>
  <si>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</si>
  <si>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</si>
  <si>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</si>
  <si>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</si>
  <si>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</si>
  <si>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</si>
  <si>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</si>
  <si>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</si>
  <si>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</si>
  <si>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</si>
  <si>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</si>
  <si>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</si>
  <si>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</si>
  <si>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</si>
  <si>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</si>
  <si>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</si>
  <si>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</si>
  <si>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</si>
  <si>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</si>
  <si>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</si>
  <si>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</si>
  <si>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</si>
  <si>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</si>
  <si>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</si>
  <si>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</si>
  <si>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</si>
  <si>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</si>
  <si>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</si>
  <si>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</si>
  <si>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</si>
  <si>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</si>
  <si>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</si>
  <si>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</si>
  <si>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</si>
  <si>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</si>
  <si>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</si>
  <si>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</si>
  <si>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</si>
  <si>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</si>
  <si>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</si>
  <si>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</si>
  <si>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</si>
  <si>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</si>
  <si>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</si>
  <si>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</si>
  <si>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</si>
  <si>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</si>
  <si>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</si>
  <si>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</si>
  <si>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</si>
  <si>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</si>
  <si>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</si>
  <si>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</si>
  <si>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</si>
  <si>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</si>
  <si>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</si>
  <si>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</si>
  <si>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</si>
  <si>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</si>
  <si>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</si>
  <si>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</si>
  <si>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</si>
  <si>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</si>
  <si>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</si>
  <si>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</si>
  <si>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</si>
  <si>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</si>
  <si>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</si>
  <si>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</si>
  <si>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</si>
  <si>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</si>
  <si>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</si>
  <si>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</si>
  <si>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</si>
  <si>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</si>
  <si>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</si>
  <si>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</si>
  <si>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</si>
  <si>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</si>
  <si>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</si>
  <si>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</si>
  <si>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</si>
  <si>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</si>
  <si>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</si>
  <si>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</si>
  <si>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</si>
  <si>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</si>
  <si>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</si>
  <si>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</si>
  <si>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</si>
  <si>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</si>
  <si>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</si>
  <si>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</si>
  <si>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</si>
  <si>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</si>
  <si>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</si>
  <si>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</si>
  <si>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</si>
  <si>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</si>
  <si>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</si>
  <si>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</si>
  <si>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</si>
  <si>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</si>
  <si>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</si>
  <si>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</si>
  <si>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</si>
  <si>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</si>
  <si>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</si>
  <si>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</si>
  <si>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</si>
  <si>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</si>
  <si>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</si>
  <si>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</si>
  <si>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</si>
  <si>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</si>
  <si>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</si>
  <si>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</si>
  <si>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</si>
  <si>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</si>
  <si>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</si>
  <si>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</si>
  <si>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</si>
  <si>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</si>
  <si>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</si>
  <si>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</si>
  <si>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</si>
  <si>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</si>
  <si>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</si>
  <si>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</si>
  <si>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</si>
  <si>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</si>
  <si>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</si>
  <si>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</si>
  <si>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</si>
  <si>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</si>
  <si>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</si>
  <si>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</si>
  <si>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</si>
  <si>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</si>
  <si>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</si>
  <si>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</si>
  <si>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</si>
  <si>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</si>
  <si>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</si>
  <si>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</si>
  <si>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</si>
  <si>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</si>
  <si>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</si>
  <si>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</si>
  <si>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</si>
  <si>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</si>
  <si>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</si>
  <si>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</si>
  <si>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</si>
  <si>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</si>
  <si>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</si>
  <si>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</si>
  <si>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</si>
  <si>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</si>
  <si>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</si>
  <si>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</si>
  <si>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</si>
  <si>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</si>
  <si>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</si>
  <si>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</si>
  <si>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</si>
  <si>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</si>
  <si>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</si>
  <si>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</si>
  <si>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</si>
  <si>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</si>
  <si>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</si>
  <si>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</si>
  <si>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</si>
  <si>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</si>
  <si>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</si>
  <si>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</si>
  <si>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</si>
  <si>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</si>
  <si>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</si>
  <si>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</si>
  <si>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</si>
  <si>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</si>
  <si>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</si>
  <si>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</si>
  <si>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</si>
  <si>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</si>
  <si>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</si>
  <si>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</si>
  <si>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</si>
  <si>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</si>
  <si>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</si>
  <si>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</si>
  <si>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</si>
  <si>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</si>
  <si>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</si>
  <si>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</si>
  <si>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</si>
  <si>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</si>
  <si>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</si>
  <si>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</si>
  <si>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</si>
  <si>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</si>
  <si>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</si>
  <si>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</si>
  <si>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</si>
  <si>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</si>
  <si>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</si>
  <si>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</si>
  <si>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</si>
  <si>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</si>
  <si>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</si>
  <si>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</si>
  <si>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</si>
  <si>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</si>
  <si>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</si>
  <si>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</si>
  <si>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</si>
  <si>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</si>
  <si>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</si>
  <si>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</si>
  <si>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</si>
  <si>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</si>
  <si>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</si>
  <si>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</si>
  <si>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</si>
  <si>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</si>
  <si>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</si>
  <si>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</si>
  <si>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</si>
  <si>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</si>
  <si>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</si>
  <si>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</si>
  <si>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</si>
  <si>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</si>
  <si>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</si>
  <si>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</si>
  <si>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</si>
  <si>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</si>
  <si>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</si>
  <si>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</si>
  <si>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</si>
  <si>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</si>
  <si>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</si>
  <si>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</si>
  <si>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</si>
  <si>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</si>
  <si>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</si>
  <si>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</si>
  <si>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</si>
  <si>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</si>
  <si>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</si>
  <si>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</si>
  <si>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</si>
  <si>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</si>
  <si>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</si>
  <si>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</si>
  <si>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</si>
  <si>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</si>
  <si>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</si>
  <si>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</si>
  <si>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</si>
  <si>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</si>
  <si>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</si>
  <si>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</si>
  <si>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</si>
  <si>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</si>
  <si>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</si>
  <si>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</si>
  <si>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</si>
  <si>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</si>
  <si>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</si>
  <si>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</si>
  <si>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</si>
  <si>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</si>
  <si>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</si>
  <si>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</si>
  <si>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</si>
  <si>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</si>
  <si>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</si>
  <si>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</si>
  <si>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</si>
  <si>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</si>
  <si>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</si>
  <si>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</si>
  <si>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</si>
  <si>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</si>
  <si>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</si>
  <si>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</si>
  <si>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</si>
  <si>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</si>
  <si>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</si>
  <si>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</si>
  <si>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</si>
  <si>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</si>
  <si>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</si>
  <si>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</si>
  <si>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</si>
  <si>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</si>
  <si>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</si>
  <si>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</si>
  <si>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</si>
  <si>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</si>
  <si>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</si>
  <si>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</si>
  <si>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</si>
  <si>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</si>
  <si>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</si>
  <si>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</si>
  <si>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</si>
  <si>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</si>
  <si>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</si>
  <si>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</si>
  <si>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</si>
  <si>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</si>
  <si>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</si>
  <si>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</si>
  <si>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</si>
  <si>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</si>
  <si>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</si>
  <si>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</si>
  <si>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</si>
  <si>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</si>
  <si>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</si>
  <si>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</si>
  <si>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</si>
  <si>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</si>
  <si>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</si>
  <si>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</si>
  <si>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</si>
  <si>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</si>
  <si>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</si>
  <si>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</si>
  <si>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</si>
  <si>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</si>
  <si>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</si>
  <si>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</si>
  <si>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</si>
  <si>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</si>
  <si>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</si>
  <si>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</si>
  <si>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</si>
  <si>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</si>
  <si>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</si>
  <si>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</si>
  <si>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</si>
  <si>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</si>
  <si>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</si>
  <si>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</si>
  <si>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</si>
  <si>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</si>
  <si>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</si>
  <si>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</si>
  <si>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</si>
  <si>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</si>
  <si>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</si>
  <si>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</si>
  <si>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</si>
  <si>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</si>
  <si>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</si>
  <si>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</si>
  <si>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</si>
  <si>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</si>
  <si>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</si>
  <si>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</si>
  <si>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</si>
  <si>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</si>
  <si>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</si>
  <si>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</si>
  <si>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</si>
  <si>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</si>
  <si>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</si>
  <si>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</si>
  <si>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</si>
  <si>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</si>
  <si>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</si>
  <si>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</si>
  <si>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</si>
  <si>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</si>
  <si>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</si>
  <si>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</si>
  <si>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</si>
  <si>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</si>
  <si>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</si>
  <si>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</si>
  <si>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</si>
  <si>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</si>
  <si>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</si>
  <si>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</si>
  <si>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</si>
  <si>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</si>
  <si>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</si>
  <si>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</si>
  <si>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</si>
  <si>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</si>
  <si>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</si>
  <si>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</si>
  <si>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</si>
  <si>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</si>
  <si>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</si>
  <si>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</si>
  <si>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</si>
  <si>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</si>
  <si>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</si>
  <si>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</si>
  <si>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</si>
  <si>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</si>
  <si>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</si>
  <si>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</si>
  <si>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</si>
  <si>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</si>
  <si>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</si>
  <si>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</si>
  <si>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</si>
  <si>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</si>
  <si>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</si>
  <si>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</si>
  <si>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</si>
  <si>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</si>
  <si>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</si>
  <si>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</si>
  <si>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</si>
  <si>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</si>
  <si>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</si>
  <si>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</si>
  <si>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</si>
  <si>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</si>
  <si>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</si>
  <si>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</si>
  <si>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</si>
  <si>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</si>
  <si>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</si>
  <si>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</si>
  <si>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</si>
  <si>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</si>
  <si>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</si>
  <si>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</si>
  <si>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</si>
  <si>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</si>
  <si>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</si>
  <si>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</si>
  <si>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</si>
  <si>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</si>
  <si>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</si>
  <si>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</si>
  <si>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</si>
  <si>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</si>
  <si>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</si>
  <si>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</si>
  <si>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</si>
  <si>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</si>
  <si>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</si>
  <si>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</si>
  <si>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</si>
  <si>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</si>
  <si>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</si>
  <si>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</si>
  <si>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</si>
  <si>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</si>
  <si>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</si>
  <si>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</si>
  <si>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</si>
  <si>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</si>
  <si>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</si>
  <si>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</si>
  <si>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</si>
  <si>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</si>
  <si>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</si>
  <si>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</si>
  <si>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</si>
  <si>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</si>
  <si>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</si>
  <si>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</si>
  <si>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</si>
  <si>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</si>
  <si>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</si>
  <si>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</si>
  <si>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</si>
  <si>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</si>
  <si>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</si>
  <si>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</si>
  <si>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</si>
  <si>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</si>
  <si>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</si>
  <si>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</si>
  <si>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</si>
  <si>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</si>
  <si>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</si>
  <si>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</si>
  <si>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</si>
  <si>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</si>
  <si>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</si>
  <si>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</si>
  <si>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</si>
  <si>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</si>
  <si>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</si>
  <si>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</si>
  <si>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</si>
  <si>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</si>
  <si>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</si>
  <si>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</si>
  <si>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</si>
  <si>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</si>
  <si>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</si>
  <si>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</si>
  <si>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</si>
  <si>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</si>
  <si>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</si>
  <si>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</si>
  <si>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</si>
  <si>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</si>
  <si>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</si>
  <si>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</si>
  <si>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</si>
  <si>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</si>
  <si>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</si>
  <si>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</si>
  <si>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</si>
  <si>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</si>
  <si>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</si>
  <si>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</si>
  <si>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</si>
  <si>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</si>
  <si>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</si>
  <si>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</si>
  <si>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</si>
  <si>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</si>
  <si>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</si>
  <si>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</si>
  <si>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</si>
  <si>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</si>
  <si>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</si>
  <si>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</si>
  <si>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</si>
  <si>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</si>
  <si>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</si>
  <si>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</si>
  <si>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</si>
  <si>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</si>
  <si>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</si>
  <si>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</si>
  <si>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</si>
  <si>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</si>
  <si>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</si>
  <si>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</si>
  <si>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</si>
  <si>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</si>
  <si>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</si>
  <si>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</si>
  <si>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</si>
  <si>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</si>
  <si>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</si>
  <si>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</si>
  <si>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</si>
  <si>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</si>
  <si>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</si>
  <si>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</si>
  <si>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</si>
  <si>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</si>
  <si>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</si>
  <si>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</si>
  <si>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</si>
  <si>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</si>
  <si>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</si>
  <si>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</si>
  <si>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</si>
  <si>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</si>
  <si>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</si>
  <si>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</si>
  <si>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</si>
  <si>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</si>
  <si>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</si>
  <si>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</si>
  <si>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</si>
  <si>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</si>
  <si>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</si>
  <si>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</si>
  <si>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</si>
  <si>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</si>
  <si>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</si>
  <si>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</si>
  <si>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</si>
  <si>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</si>
  <si>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</si>
  <si>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</si>
  <si>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</si>
  <si>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</si>
  <si>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</si>
  <si>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</si>
  <si>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</si>
  <si>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</si>
  <si>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</si>
  <si>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</si>
  <si>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</si>
  <si>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</si>
  <si>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</si>
  <si>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</si>
  <si>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</si>
  <si>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</si>
  <si>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</si>
  <si>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</si>
  <si>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</si>
  <si>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</si>
  <si>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</si>
  <si>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</si>
  <si>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</si>
  <si>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</si>
  <si>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</si>
  <si>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</si>
  <si>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</si>
  <si>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</si>
  <si>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</si>
  <si>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</si>
  <si>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</si>
  <si>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</si>
  <si>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</si>
  <si>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</si>
  <si>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</si>
  <si>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</si>
  <si>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</si>
  <si>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</si>
  <si>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</si>
  <si>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</si>
  <si>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</si>
  <si>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</si>
  <si>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</si>
  <si>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</si>
  <si>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</si>
  <si>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</si>
  <si>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</si>
  <si>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</si>
  <si>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</si>
  <si>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</si>
  <si>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</si>
  <si>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</si>
  <si>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</si>
  <si>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</si>
  <si>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</si>
  <si>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</si>
  <si>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</si>
  <si>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</si>
  <si>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</si>
  <si>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</si>
  <si>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</si>
  <si>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</si>
  <si>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</si>
  <si>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</si>
  <si>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</si>
  <si>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</si>
  <si>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</si>
  <si>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</si>
  <si>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</si>
  <si>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</si>
  <si>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</si>
  <si>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</si>
  <si>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</si>
  <si>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</si>
  <si>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</si>
  <si>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</si>
  <si>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</si>
  <si>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</si>
  <si>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</si>
  <si>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</si>
  <si>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</si>
  <si>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</si>
  <si>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</si>
  <si>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</si>
  <si>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</si>
  <si>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</si>
  <si>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</si>
  <si>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</si>
  <si>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</si>
  <si>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</si>
  <si>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</si>
  <si>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</si>
  <si>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</si>
  <si>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</si>
  <si>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</si>
  <si>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</si>
  <si>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</si>
  <si>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</si>
  <si>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</si>
  <si>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</si>
  <si>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</si>
  <si>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</si>
  <si>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</si>
  <si>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</si>
  <si>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</si>
  <si>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</si>
  <si>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</si>
  <si>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</si>
  <si>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</si>
  <si>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</si>
  <si>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</si>
  <si>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</si>
  <si>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</si>
  <si>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</si>
  <si>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</si>
  <si>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</si>
  <si>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</si>
  <si>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</si>
  <si>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</si>
  <si>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</si>
  <si>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</si>
  <si>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</si>
  <si>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</si>
  <si>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</si>
  <si>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</si>
  <si>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</si>
  <si>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</si>
  <si>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</si>
  <si>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</si>
  <si>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</si>
  <si>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</si>
  <si>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</si>
  <si>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</si>
  <si>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</si>
  <si>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</si>
  <si>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</si>
  <si>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</si>
  <si>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</si>
  <si>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</si>
  <si>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</si>
  <si>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</si>
  <si>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</si>
  <si>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</si>
  <si>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</si>
  <si>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</si>
  <si>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</si>
  <si>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</si>
  <si>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</si>
  <si>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</si>
  <si>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</si>
  <si>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</si>
  <si>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</si>
  <si>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</si>
  <si>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</si>
  <si>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</si>
  <si>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</si>
  <si>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</si>
  <si>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</si>
  <si>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</si>
  <si>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</si>
  <si>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</si>
  <si>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</si>
  <si>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</si>
  <si>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</si>
  <si>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</si>
  <si>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</si>
  <si>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</si>
  <si>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</si>
  <si>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</si>
  <si>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</si>
  <si>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</si>
  <si>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</si>
  <si>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</si>
  <si>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</si>
  <si>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</si>
  <si>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</si>
  <si>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</si>
  <si>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</si>
  <si>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</si>
  <si>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</si>
  <si>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</si>
  <si>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</si>
  <si>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</si>
  <si>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</si>
  <si>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</si>
  <si>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</si>
  <si>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</si>
  <si>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</si>
  <si>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</si>
  <si>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</si>
  <si>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</si>
  <si>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</si>
  <si>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</si>
  <si>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</si>
  <si>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</si>
  <si>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</si>
  <si>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</si>
  <si>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</si>
  <si>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</si>
  <si>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</si>
  <si>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</si>
  <si>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</si>
  <si>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</si>
  <si>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</si>
  <si>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</si>
  <si>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</si>
  <si>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</si>
  <si>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</si>
  <si>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</si>
  <si>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</si>
  <si>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</si>
  <si>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</si>
  <si>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</si>
  <si>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</si>
  <si>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</si>
  <si>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</si>
  <si>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</si>
  <si>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</si>
  <si>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</si>
  <si>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</si>
  <si>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</si>
  <si>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</si>
  <si>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</si>
  <si>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</si>
  <si>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</si>
  <si>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</si>
  <si>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</si>
  <si>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</si>
  <si>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</si>
  <si>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</si>
  <si>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</si>
  <si>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</si>
  <si>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</si>
  <si>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</si>
  <si>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</si>
  <si>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</si>
  <si>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</si>
  <si>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</si>
  <si>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</si>
  <si>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</si>
  <si>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</si>
  <si>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</si>
  <si>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</si>
  <si>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</si>
  <si>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</si>
  <si>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</si>
  <si>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</si>
  <si>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</si>
  <si>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</si>
  <si>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</si>
  <si>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</si>
  <si>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</si>
  <si>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</si>
  <si>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</si>
  <si>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</si>
  <si>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</si>
  <si>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</si>
  <si>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</si>
  <si>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</si>
  <si>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</si>
  <si>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</si>
  <si>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</si>
  <si>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</si>
  <si>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</si>
  <si>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</si>
  <si>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</si>
  <si>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</si>
  <si>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</si>
  <si>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</si>
  <si>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</si>
  <si>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</si>
  <si>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</si>
  <si>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</si>
  <si>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</si>
  <si>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</si>
  <si>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</si>
  <si>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</si>
  <si>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</si>
  <si>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</si>
  <si>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</si>
  <si>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</si>
  <si>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</si>
  <si>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</si>
  <si>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</si>
  <si>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</si>
  <si>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</si>
  <si>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</si>
  <si>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</si>
  <si>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</si>
  <si>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</si>
  <si>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</si>
  <si>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</si>
  <si>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</si>
  <si>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</si>
  <si>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</si>
  <si>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</si>
  <si>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</si>
  <si>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</si>
  <si>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</si>
  <si>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</si>
  <si>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</si>
  <si>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</si>
  <si>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</si>
  <si>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</si>
  <si>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</si>
  <si>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</si>
  <si>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</si>
  <si>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</si>
  <si>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</si>
  <si>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</si>
  <si>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</si>
  <si>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</si>
  <si>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</si>
  <si>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</si>
  <si>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</si>
  <si>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</si>
  <si>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</si>
  <si>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</si>
  <si>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</si>
  <si>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</si>
  <si>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</si>
  <si>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</si>
  <si>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</si>
  <si>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</si>
  <si>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</si>
  <si>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</si>
  <si>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</si>
  <si>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</si>
  <si>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</si>
  <si>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</si>
  <si>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</si>
  <si>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</si>
  <si>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</si>
  <si>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</si>
  <si>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</si>
  <si>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</si>
  <si>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</si>
  <si>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</si>
  <si>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</si>
  <si>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</si>
  <si>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</si>
  <si>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</si>
  <si>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</si>
  <si>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</si>
  <si>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</si>
  <si>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</si>
  <si>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</si>
  <si>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</si>
  <si>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</si>
  <si>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</si>
  <si>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</si>
  <si>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</si>
  <si>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</si>
  <si>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</si>
  <si>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</si>
  <si>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</si>
  <si>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</si>
  <si>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</si>
  <si>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</si>
  <si>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</si>
  <si>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</si>
  <si>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</si>
  <si>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</si>
  <si>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</si>
  <si>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</si>
  <si>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</si>
  <si>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</si>
  <si>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</si>
  <si>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</si>
  <si>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</si>
  <si>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</si>
  <si>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</si>
  <si>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</si>
  <si>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</si>
  <si>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</si>
  <si>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</si>
  <si>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</si>
  <si>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</si>
  <si>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</si>
  <si>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</si>
  <si>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</si>
  <si>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</si>
  <si>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</si>
  <si>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</si>
  <si>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</si>
  <si>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</si>
  <si>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</si>
  <si>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</si>
  <si>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</si>
  <si>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</si>
  <si>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</si>
  <si>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</si>
  <si>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</si>
  <si>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</si>
  <si>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</si>
  <si>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</si>
  <si>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</si>
  <si>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</si>
  <si>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</si>
  <si>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</si>
  <si>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</si>
  <si>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</si>
  <si>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</si>
  <si>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</si>
  <si>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</si>
  <si>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</si>
  <si>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</si>
  <si>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</si>
  <si>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</si>
  <si>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</si>
  <si>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</si>
  <si>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</si>
  <si>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</si>
  <si>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</si>
  <si>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</si>
  <si>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</si>
  <si>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</si>
  <si>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</si>
  <si>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</si>
  <si>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</si>
  <si>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</si>
  <si>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</si>
  <si>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</si>
  <si>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</si>
  <si>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</si>
  <si>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</si>
  <si>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</si>
  <si>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</si>
  <si>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</si>
  <si>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</si>
  <si>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</si>
  <si>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</si>
  <si>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</si>
  <si>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</si>
  <si>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</si>
  <si>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</si>
  <si>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</si>
  <si>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</si>
  <si>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</si>
  <si>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</si>
  <si>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</si>
  <si>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</si>
  <si>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</si>
  <si>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</si>
  <si>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</si>
  <si>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</si>
  <si>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</si>
  <si>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</si>
  <si>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</si>
  <si>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</si>
  <si>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</si>
  <si>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</si>
  <si>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</si>
  <si>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</si>
  <si>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</si>
  <si>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</si>
  <si>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</si>
  <si>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</si>
  <si>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</si>
  <si>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</si>
  <si>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</si>
  <si>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</si>
  <si>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</si>
  <si>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</si>
  <si>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</si>
  <si>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</si>
  <si>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</si>
  <si>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</si>
  <si>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</si>
  <si>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</si>
  <si>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</si>
  <si>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</si>
  <si>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</si>
  <si>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</si>
  <si>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</si>
  <si>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</si>
  <si>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</si>
  <si>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</si>
  <si>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</si>
  <si>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</si>
  <si>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</si>
  <si>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</si>
  <si>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</si>
  <si>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</si>
  <si>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</si>
  <si>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</si>
  <si>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</si>
  <si>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</si>
  <si>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</si>
  <si>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</si>
  <si>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</si>
  <si>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</si>
  <si>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</si>
  <si>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</si>
  <si>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</si>
  <si>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</si>
  <si>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</si>
  <si>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</si>
  <si>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</si>
  <si>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</si>
  <si>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</si>
  <si>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</si>
  <si>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</si>
  <si>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</si>
  <si>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</si>
  <si>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</si>
  <si>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</si>
  <si>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</si>
  <si>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</si>
  <si>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</si>
  <si>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</si>
  <si>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</si>
  <si>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</si>
  <si>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</si>
  <si>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</si>
  <si>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</si>
  <si>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</si>
  <si>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</si>
  <si>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</si>
  <si>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</si>
  <si>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</si>
  <si>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</si>
  <si>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</si>
  <si>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</si>
  <si>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</si>
  <si>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</si>
  <si>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</si>
  <si>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</si>
  <si>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</si>
  <si>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</si>
  <si>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</si>
  <si>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</si>
  <si>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</si>
  <si>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</si>
  <si>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</si>
  <si>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</si>
  <si>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</si>
  <si>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</si>
  <si>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</si>
  <si>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</si>
  <si>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</si>
  <si>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</si>
  <si>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</si>
  <si>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</si>
  <si>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</si>
  <si>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</si>
  <si>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</si>
  <si>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</si>
  <si>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</si>
  <si>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</si>
  <si>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</si>
  <si>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</si>
  <si>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</si>
  <si>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</si>
  <si>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</si>
  <si>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</si>
  <si>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</si>
  <si>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</si>
  <si>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</si>
  <si>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</si>
  <si>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</si>
  <si>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</si>
  <si>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</si>
  <si>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</si>
  <si>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</si>
  <si>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</si>
  <si>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</si>
  <si>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</si>
  <si>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</si>
  <si>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</si>
  <si>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</si>
  <si>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</si>
  <si>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</si>
  <si>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</si>
  <si>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</si>
  <si>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</si>
  <si>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</si>
  <si>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</si>
  <si>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</si>
  <si>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</si>
  <si>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</si>
  <si>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</si>
  <si>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</si>
  <si>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</si>
  <si>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</si>
  <si>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</si>
  <si>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</si>
  <si>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</si>
  <si>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</si>
  <si>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</si>
  <si>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</si>
  <si>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</si>
  <si>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</si>
  <si>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</si>
  <si>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</si>
  <si>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</si>
  <si>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</si>
  <si>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</si>
  <si>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</si>
  <si>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</si>
  <si>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</si>
  <si>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</si>
  <si>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</si>
  <si>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</si>
  <si>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</si>
  <si>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</si>
  <si>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</si>
  <si>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</si>
  <si>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</si>
  <si>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</si>
  <si>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</si>
  <si>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</si>
  <si>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</si>
  <si>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</si>
  <si>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</si>
  <si>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</si>
  <si>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</si>
  <si>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</si>
  <si>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</si>
  <si>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</si>
  <si>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</si>
  <si>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</si>
  <si>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</si>
  <si>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</si>
  <si>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</si>
  <si>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</si>
  <si>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</si>
  <si>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</si>
  <si>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</si>
  <si>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</si>
  <si>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</si>
  <si>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</si>
  <si>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</si>
  <si>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</si>
  <si>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</si>
  <si>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</si>
  <si>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</si>
  <si>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</si>
  <si>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</si>
  <si>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</si>
  <si>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</si>
  <si>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</si>
  <si>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</si>
  <si>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</si>
  <si>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</si>
  <si>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</si>
  <si>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</si>
  <si>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</si>
  <si>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</si>
  <si>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</si>
  <si>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</si>
  <si>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</si>
  <si>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</si>
  <si>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</si>
  <si>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</si>
  <si>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</si>
  <si>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</si>
  <si>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</si>
  <si>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</si>
  <si>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</si>
  <si>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</si>
  <si>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</si>
  <si>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</si>
  <si>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</si>
  <si>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</si>
  <si>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</si>
  <si>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</si>
  <si>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</si>
  <si>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</si>
  <si>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</si>
  <si>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</si>
  <si>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</si>
  <si>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</si>
  <si>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</si>
  <si>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</si>
  <si>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</si>
  <si>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</si>
  <si>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</si>
  <si>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</si>
  <si>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</si>
  <si>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</si>
  <si>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</si>
  <si>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</si>
  <si>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</si>
  <si>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</si>
  <si>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</si>
  <si>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</si>
  <si>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</si>
  <si>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</si>
  <si>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</si>
  <si>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</si>
  <si>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</si>
  <si>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</si>
  <si>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</si>
  <si>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</si>
  <si>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</si>
  <si>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</si>
  <si>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</si>
  <si>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</si>
  <si>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</si>
  <si>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</si>
  <si>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</si>
  <si>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</si>
  <si>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</si>
  <si>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</si>
  <si>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</si>
  <si>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</si>
  <si>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</si>
  <si>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</si>
  <si>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</si>
  <si>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</si>
  <si>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</si>
  <si>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</si>
  <si>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</si>
  <si>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</si>
  <si>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</si>
  <si>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</si>
  <si>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</si>
  <si>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</si>
  <si>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</si>
  <si>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</si>
  <si>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</si>
  <si>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</si>
  <si>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</si>
  <si>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</si>
  <si>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</si>
  <si>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</si>
  <si>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</si>
  <si>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</si>
  <si>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</si>
  <si>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</si>
  <si>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</si>
  <si>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</si>
  <si>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</si>
  <si>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</si>
  <si>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</si>
  <si>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</si>
  <si>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</si>
  <si>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</si>
  <si>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</si>
  <si>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</si>
  <si>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</si>
  <si>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</si>
  <si>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</si>
  <si>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</si>
  <si>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</si>
  <si>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</si>
  <si>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</si>
  <si>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</si>
  <si>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</si>
  <si>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</si>
  <si>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</si>
  <si>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</si>
  <si>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</si>
  <si>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</si>
  <si>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</si>
  <si>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</si>
  <si>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</si>
  <si>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</si>
  <si>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</si>
  <si>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</si>
  <si>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</si>
  <si>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</si>
  <si>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</si>
  <si>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</si>
  <si>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</si>
  <si>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</si>
  <si>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</si>
  <si>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</si>
  <si>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</si>
  <si>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</si>
  <si>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</si>
  <si>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</si>
  <si>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</si>
  <si>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</si>
  <si>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</si>
  <si>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</si>
  <si>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</si>
  <si>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</si>
  <si>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</si>
  <si>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</si>
  <si>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</si>
  <si>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</si>
  <si>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</si>
  <si>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</si>
  <si>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</si>
  <si>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</si>
  <si>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</si>
  <si>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</si>
  <si>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</si>
  <si>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</si>
  <si>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</si>
  <si>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</si>
  <si>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</si>
  <si>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</si>
  <si>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</si>
  <si>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</si>
  <si>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</si>
  <si>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</si>
  <si>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</si>
  <si>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</si>
  <si>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</si>
  <si>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</si>
  <si>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</si>
  <si>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</si>
  <si>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</si>
  <si>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</si>
  <si>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</si>
  <si>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</si>
  <si>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</si>
  <si>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</si>
  <si>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</si>
  <si>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</si>
  <si>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</si>
  <si>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</si>
  <si>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</si>
  <si>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</si>
  <si>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</si>
  <si>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</si>
  <si>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</si>
  <si>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</si>
  <si>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</si>
  <si>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</si>
  <si>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</si>
  <si>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</si>
  <si>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</si>
  <si>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</si>
  <si>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</si>
  <si>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</si>
  <si>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</si>
  <si>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</si>
  <si>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</si>
  <si>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</si>
  <si>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</si>
  <si>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</si>
  <si>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</si>
  <si>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</si>
  <si>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</si>
  <si>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</si>
  <si>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</si>
  <si>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</si>
  <si>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</si>
  <si>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</si>
  <si>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</si>
  <si>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</si>
  <si>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</si>
  <si>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</si>
  <si>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</si>
  <si>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</si>
  <si>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</si>
  <si>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</si>
  <si>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</si>
  <si>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</si>
  <si>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</si>
  <si>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</si>
  <si>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</si>
  <si>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</si>
  <si>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</si>
  <si>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</si>
  <si>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</si>
  <si>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</si>
  <si>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</si>
  <si>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</si>
  <si>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</si>
  <si>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</si>
  <si>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</si>
  <si>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</si>
  <si>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</si>
  <si>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</si>
  <si>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</si>
  <si>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</si>
  <si>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</si>
  <si>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</si>
  <si>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</si>
  <si>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</si>
  <si>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</si>
  <si>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</si>
  <si>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</si>
  <si>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</si>
  <si>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</si>
  <si>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</si>
  <si>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</si>
  <si>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</si>
  <si>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</si>
  <si>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</si>
  <si>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</si>
  <si>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</si>
  <si>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</si>
  <si>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</si>
  <si>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</si>
  <si>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</si>
  <si>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</si>
  <si>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</si>
  <si>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</si>
  <si>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</si>
  <si>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</si>
  <si>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</si>
  <si>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</si>
  <si>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</si>
  <si>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</si>
  <si>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</si>
  <si>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</si>
  <si>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</si>
  <si>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</si>
  <si>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</si>
  <si>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</si>
  <si>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</si>
  <si>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</si>
  <si>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</si>
  <si>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</si>
  <si>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</si>
  <si>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</si>
  <si>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</si>
  <si>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</si>
  <si>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</si>
  <si>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</si>
  <si>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</si>
  <si>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</si>
  <si>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</si>
  <si>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</si>
  <si>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</si>
  <si>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</si>
  <si>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</si>
  <si>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</si>
  <si>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</si>
  <si>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</si>
  <si>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</si>
  <si>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</si>
  <si>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</si>
  <si>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</si>
  <si>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</si>
  <si>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</si>
  <si>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</si>
  <si>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</si>
  <si>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</si>
  <si>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</si>
  <si>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</si>
  <si>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</si>
  <si>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</si>
  <si>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</si>
  <si>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</si>
  <si>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</si>
  <si>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</si>
  <si>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</si>
  <si>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</si>
  <si>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</si>
  <si>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</si>
  <si>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</si>
  <si>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</si>
  <si>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</si>
  <si>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</si>
  <si>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</si>
  <si>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</si>
  <si>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</si>
  <si>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</si>
  <si>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</si>
  <si>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</si>
  <si>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</si>
  <si>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</si>
  <si>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</si>
  <si>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</si>
  <si>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</si>
  <si>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</si>
  <si>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</si>
  <si>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</si>
  <si>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</si>
  <si>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</si>
  <si>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</si>
  <si>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</si>
  <si>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</si>
  <si>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</si>
  <si>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</si>
  <si>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</si>
  <si>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</si>
  <si>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</si>
  <si>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</si>
  <si>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</si>
  <si>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</si>
  <si>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</si>
  <si>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</si>
  <si>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</si>
  <si>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</si>
  <si>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</si>
  <si>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</si>
  <si>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</si>
  <si>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</si>
  <si>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</si>
  <si>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</si>
  <si>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</si>
  <si>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</si>
  <si>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</si>
  <si>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</si>
  <si>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</si>
  <si>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</si>
  <si>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</si>
  <si>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</si>
  <si>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</si>
  <si>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</si>
  <si>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</si>
  <si>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</si>
  <si>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</si>
  <si>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</si>
  <si>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</si>
  <si>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</si>
  <si>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</si>
  <si>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</si>
  <si>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</si>
  <si>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</si>
  <si>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</si>
  <si>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</si>
  <si>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</si>
  <si>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</si>
  <si>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</si>
  <si>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</si>
  <si>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</si>
  <si>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</si>
  <si>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</si>
  <si>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</si>
  <si>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</si>
  <si>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</si>
  <si>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</si>
  <si>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</si>
  <si>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</si>
  <si>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</si>
  <si>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</si>
  <si>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</si>
  <si>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</si>
  <si>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</si>
  <si>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</si>
  <si>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</si>
  <si>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</si>
  <si>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</si>
  <si>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</si>
  <si>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</si>
  <si>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</si>
  <si>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</si>
  <si>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</si>
  <si>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</si>
  <si>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</si>
  <si>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</si>
  <si>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</si>
  <si>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</si>
  <si>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</si>
  <si>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</si>
  <si>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</si>
  <si>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</si>
  <si>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</si>
  <si>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</si>
  <si>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</si>
  <si>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</si>
  <si>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</si>
  <si>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</si>
  <si>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</si>
  <si>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</si>
  <si>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</si>
  <si>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</si>
  <si>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</si>
  <si>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</si>
  <si>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</si>
  <si>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</si>
  <si>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</si>
  <si>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</si>
  <si>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</si>
  <si>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</si>
  <si>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</si>
  <si>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</si>
  <si>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</si>
  <si>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</si>
  <si>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</si>
  <si>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</si>
  <si>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</si>
  <si>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</si>
  <si>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</si>
  <si>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</si>
  <si>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</si>
  <si>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</si>
  <si>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</si>
  <si>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</si>
  <si>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</si>
  <si>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</si>
  <si>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</si>
  <si>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</si>
  <si>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</si>
  <si>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</si>
  <si>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</si>
  <si>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</si>
  <si>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</si>
  <si>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</si>
  <si>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</si>
  <si>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</si>
  <si>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</si>
  <si>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</si>
  <si>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</si>
  <si>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</si>
  <si>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</si>
  <si>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</si>
  <si>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</si>
  <si>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</si>
  <si>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</si>
  <si>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</si>
  <si>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</si>
  <si>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</si>
  <si>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</si>
  <si>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</si>
  <si>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</si>
  <si>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</si>
  <si>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</si>
  <si>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</si>
  <si>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</si>
  <si>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</si>
  <si>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</si>
  <si>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</si>
  <si>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</si>
  <si>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</si>
  <si>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</si>
  <si>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</si>
  <si>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</si>
  <si>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</si>
  <si>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</si>
  <si>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</si>
  <si>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</si>
  <si>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</si>
  <si>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</si>
  <si>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</si>
  <si>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</si>
  <si>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</si>
  <si>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</si>
  <si>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</si>
  <si>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</si>
  <si>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</si>
  <si>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</si>
  <si>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</si>
  <si>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</si>
  <si>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</si>
  <si>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</si>
  <si>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</si>
  <si>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</si>
  <si>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</si>
  <si>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</si>
  <si>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</si>
  <si>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</si>
  <si>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</si>
  <si>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</si>
  <si>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</si>
  <si>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</si>
  <si>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</si>
  <si>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</si>
  <si>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</si>
  <si>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</si>
  <si>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</si>
  <si>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</si>
  <si>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</si>
  <si>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</si>
  <si>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</si>
  <si>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</si>
  <si>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</si>
  <si>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</si>
  <si>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</si>
  <si>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</si>
  <si>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</si>
  <si>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</si>
  <si>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</si>
  <si>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</si>
  <si>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</si>
  <si>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</si>
  <si>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</si>
  <si>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</si>
  <si>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</si>
  <si>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</si>
  <si>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</si>
  <si>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</si>
  <si>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</si>
  <si>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</si>
  <si>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</si>
  <si>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</si>
  <si>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</si>
  <si>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</si>
  <si>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</si>
  <si>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</si>
  <si>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</si>
  <si>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</si>
  <si>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</si>
  <si>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</si>
  <si>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</si>
  <si>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</si>
  <si>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</si>
  <si>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</si>
  <si>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</si>
  <si>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</si>
  <si>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</si>
  <si>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</si>
  <si>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</si>
  <si>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</si>
  <si>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</si>
  <si>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</si>
  <si>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</si>
  <si>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</si>
  <si>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</si>
  <si>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</si>
  <si>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</si>
  <si>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</si>
  <si>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</si>
  <si>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</si>
  <si>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</si>
  <si>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</si>
  <si>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</si>
  <si>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</si>
  <si>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</si>
  <si>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</si>
  <si>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</si>
  <si>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</si>
  <si>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</si>
  <si>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</si>
  <si>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</si>
  <si>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</si>
  <si>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</si>
  <si>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</si>
  <si>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</si>
  <si>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</si>
  <si>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</si>
  <si>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</si>
  <si>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</si>
  <si>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</si>
  <si>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</si>
  <si>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</si>
  <si>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</si>
  <si>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</si>
  <si>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</si>
  <si>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</si>
  <si>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</si>
  <si>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</si>
  <si>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</si>
  <si>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</si>
  <si>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</si>
  <si>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</si>
  <si>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</si>
  <si>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</si>
  <si>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</si>
  <si>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</si>
  <si>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</si>
  <si>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</si>
  <si>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</si>
  <si>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</si>
  <si>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</si>
  <si>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</si>
  <si>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</si>
  <si>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</si>
  <si>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</si>
  <si>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</si>
  <si>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</si>
  <si>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</si>
  <si>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</si>
  <si>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</si>
  <si>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</si>
  <si>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</si>
  <si>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</si>
  <si>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</si>
  <si>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</si>
  <si>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</si>
  <si>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</si>
  <si>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</si>
  <si>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</si>
  <si>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</si>
  <si>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</si>
  <si>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</si>
  <si>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</si>
  <si>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</si>
  <si>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</si>
  <si>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</si>
  <si>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</si>
  <si>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</si>
  <si>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</si>
  <si>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</si>
  <si>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</si>
  <si>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</si>
  <si>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</si>
  <si>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</si>
  <si>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</si>
  <si>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</si>
  <si>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</si>
  <si>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</si>
  <si>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</si>
  <si>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</si>
  <si>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</si>
  <si>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</si>
  <si>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</si>
  <si>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</si>
  <si>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</si>
  <si>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</si>
  <si>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</si>
  <si>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</si>
  <si>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</si>
  <si>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</si>
  <si>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</si>
  <si>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</si>
  <si>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</si>
  <si>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</si>
  <si>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</si>
  <si>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</si>
  <si>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</si>
  <si>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</si>
  <si>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</si>
  <si>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</si>
  <si>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</si>
  <si>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</si>
  <si>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</si>
  <si>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</si>
  <si>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</si>
  <si>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</si>
  <si>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</si>
  <si>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</si>
  <si>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</si>
  <si>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</si>
  <si>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</si>
  <si>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</si>
  <si>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</si>
  <si>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</si>
  <si>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</si>
  <si>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</si>
  <si>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</si>
  <si>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</si>
  <si>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</si>
  <si>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</si>
  <si>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</si>
  <si>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</si>
  <si>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</si>
  <si>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</si>
  <si>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</si>
  <si>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</si>
  <si>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</si>
  <si>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</si>
  <si>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</si>
  <si>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</si>
  <si>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</si>
  <si>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</si>
  <si>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</si>
  <si>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</si>
  <si>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</si>
  <si>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</si>
  <si>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</si>
  <si>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</si>
  <si>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</si>
  <si>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</si>
  <si>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</si>
  <si>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</si>
  <si>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</si>
  <si>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</si>
  <si>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</si>
  <si>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</si>
  <si>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</si>
  <si>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</si>
  <si>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</si>
  <si>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</si>
  <si>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</si>
  <si>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</si>
  <si>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</si>
  <si>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</si>
  <si>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</si>
  <si>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</si>
  <si>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</si>
  <si>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</si>
  <si>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</si>
  <si>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</si>
  <si>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</si>
  <si>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</si>
  <si>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</si>
  <si>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</si>
  <si>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</si>
  <si>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</si>
  <si>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</si>
  <si>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</si>
  <si>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</si>
  <si>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</si>
  <si>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</si>
  <si>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</si>
  <si>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</si>
  <si>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</si>
  <si>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</si>
  <si>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</si>
  <si>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</si>
  <si>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</si>
  <si>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</si>
  <si>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</si>
  <si>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</si>
  <si>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</si>
  <si>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</si>
  <si>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</si>
  <si>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</si>
  <si>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</si>
  <si>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</si>
  <si>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</si>
  <si>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</si>
  <si>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</si>
  <si>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</si>
  <si>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</si>
  <si>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</si>
  <si>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</si>
  <si>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</si>
  <si>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</si>
  <si>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</si>
  <si>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</si>
  <si>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</si>
  <si>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</si>
  <si>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</si>
  <si>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</si>
  <si>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</si>
  <si>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</si>
  <si>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</si>
  <si>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</si>
  <si>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</si>
  <si>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</si>
  <si>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</si>
  <si>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</si>
  <si>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</si>
  <si>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</si>
  <si>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</si>
  <si>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</si>
  <si>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</si>
  <si>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</si>
  <si>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</si>
  <si>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</si>
  <si>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</si>
  <si>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</si>
  <si>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</si>
  <si>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</si>
  <si>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</si>
  <si>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</si>
  <si>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</si>
  <si>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</si>
  <si>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</si>
  <si>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</si>
  <si>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</si>
  <si>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</si>
  <si>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</si>
  <si>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</si>
  <si>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</si>
  <si>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</si>
  <si>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</si>
  <si>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</si>
  <si>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</si>
  <si>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</si>
  <si>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</si>
  <si>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</si>
  <si>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</si>
  <si>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</si>
  <si>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</si>
  <si>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</si>
  <si>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</si>
  <si>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</si>
  <si>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</si>
  <si>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</si>
  <si>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</si>
  <si>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</si>
  <si>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</si>
  <si>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</si>
  <si>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</si>
  <si>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</si>
  <si>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</si>
  <si>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</si>
  <si>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</si>
  <si>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</si>
  <si>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</si>
  <si>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</si>
  <si>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</si>
  <si>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</si>
  <si>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</si>
  <si>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</si>
  <si>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</si>
  <si>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</si>
  <si>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</si>
  <si>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</si>
  <si>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</si>
  <si>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</si>
  <si>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</si>
  <si>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</si>
  <si>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</si>
  <si>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</si>
  <si>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</si>
  <si>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</si>
  <si>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</si>
  <si>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</si>
  <si>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</si>
  <si>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</si>
  <si>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</si>
  <si>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</si>
  <si>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</si>
  <si>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</si>
  <si>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</si>
  <si>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</si>
  <si>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</si>
  <si>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</si>
  <si>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</si>
  <si>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</si>
  <si>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</si>
  <si>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</si>
  <si>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</si>
  <si>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</si>
  <si>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</si>
  <si>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</si>
  <si>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</si>
  <si>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</si>
  <si>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</si>
  <si>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</si>
  <si>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</si>
  <si>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</si>
  <si>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</si>
  <si>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</si>
  <si>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</si>
  <si>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</si>
  <si>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</si>
  <si>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</si>
  <si>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</si>
  <si>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</si>
  <si>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</si>
  <si>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</si>
  <si>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</si>
  <si>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</si>
  <si>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</si>
  <si>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</si>
  <si>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</si>
  <si>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</si>
  <si>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</si>
  <si>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</si>
  <si>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</si>
  <si>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</si>
  <si>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</si>
  <si>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</si>
  <si>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</si>
  <si>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</si>
  <si>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</si>
  <si>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</si>
  <si>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</si>
  <si>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</si>
  <si>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</si>
  <si>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</si>
  <si>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</si>
  <si>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</si>
  <si>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</si>
  <si>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</si>
  <si>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</si>
  <si>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</si>
  <si>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</si>
  <si>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</si>
  <si>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</si>
  <si>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</si>
  <si>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</si>
  <si>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</si>
  <si>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</si>
  <si>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</si>
  <si>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</si>
  <si>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</si>
  <si>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</si>
  <si>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</si>
  <si>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</si>
  <si>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</si>
  <si>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</si>
  <si>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</si>
  <si>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</si>
  <si>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</si>
  <si>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</si>
  <si>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</si>
  <si>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</si>
  <si>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</si>
  <si>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</si>
  <si>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</si>
  <si>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</si>
  <si>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</si>
  <si>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</si>
  <si>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</si>
  <si>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</si>
  <si>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</si>
  <si>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</si>
  <si>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</si>
  <si>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</si>
  <si>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</si>
  <si>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</si>
  <si>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</si>
  <si>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</si>
  <si>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</si>
  <si>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</si>
  <si>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</si>
  <si>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</si>
  <si>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</si>
  <si>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</si>
  <si>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</si>
  <si>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</si>
  <si>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</si>
  <si>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</si>
  <si>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</si>
  <si>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</si>
  <si>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</si>
  <si>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</si>
  <si>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</si>
  <si>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</si>
  <si>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</si>
  <si>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</si>
  <si>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</si>
  <si>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</si>
  <si>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</si>
  <si>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</si>
  <si>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</si>
  <si>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</si>
  <si>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</si>
  <si>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</si>
  <si>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</si>
  <si>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</si>
  <si>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</si>
  <si>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</si>
  <si>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</si>
  <si>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</si>
  <si>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</si>
  <si>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</si>
  <si>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</si>
  <si>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</si>
  <si>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</si>
  <si>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</si>
  <si>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</si>
  <si>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</si>
  <si>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</si>
  <si>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</si>
  <si>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</si>
  <si>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</si>
  <si>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</si>
  <si>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</si>
  <si>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</si>
  <si>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</si>
  <si>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</si>
  <si>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</si>
  <si>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</si>
  <si>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</si>
  <si>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</si>
  <si>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</si>
  <si>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</si>
  <si>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</si>
  <si>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</si>
  <si>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</si>
  <si>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</si>
  <si>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</si>
  <si>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</si>
  <si>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</si>
  <si>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</si>
  <si>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</si>
  <si>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</si>
  <si>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</si>
  <si>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</si>
  <si>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</si>
  <si>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</si>
  <si>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</si>
  <si>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</si>
  <si>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</si>
  <si>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</si>
  <si>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</si>
  <si>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</si>
  <si>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</si>
  <si>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</si>
  <si>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</si>
  <si>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</si>
  <si>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</si>
  <si>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</si>
  <si>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</si>
  <si>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</si>
  <si>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</si>
  <si>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</si>
  <si>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</si>
  <si>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</si>
  <si>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</si>
  <si>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</si>
  <si>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</si>
  <si>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</si>
  <si>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</si>
  <si>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</si>
  <si>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</si>
  <si>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</si>
  <si>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</si>
  <si>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</si>
  <si>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</si>
  <si>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</si>
  <si>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</si>
  <si>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</si>
  <si>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</si>
  <si>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</si>
  <si>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</si>
  <si>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</si>
  <si>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</si>
  <si>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</si>
  <si>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</si>
  <si>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</si>
  <si>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</si>
  <si>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</si>
  <si>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</si>
  <si>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</si>
  <si>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</si>
  <si>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</si>
  <si>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</si>
  <si>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</si>
  <si>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</si>
  <si>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</si>
  <si>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</si>
  <si>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</si>
  <si>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</si>
  <si>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</si>
  <si>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</si>
  <si>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</si>
  <si>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</si>
  <si>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</si>
  <si>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</si>
  <si>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</si>
  <si>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</si>
  <si>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</si>
  <si>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</si>
  <si>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</si>
  <si>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</si>
  <si>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</si>
  <si>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</si>
  <si>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</si>
  <si>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</si>
  <si>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</si>
  <si>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</si>
  <si>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</si>
  <si>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</si>
  <si>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</si>
  <si>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</si>
  <si>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</si>
  <si>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</si>
  <si>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</si>
  <si>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</si>
  <si>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</si>
  <si>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</si>
  <si>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</si>
  <si>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</si>
  <si>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</si>
  <si>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</si>
  <si>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</si>
  <si>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</si>
  <si>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</si>
  <si>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</si>
  <si>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</si>
  <si>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</si>
  <si>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</si>
  <si>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</si>
  <si>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</si>
  <si>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</si>
  <si>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</si>
  <si>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</si>
  <si>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</si>
  <si>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</si>
  <si>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</si>
  <si>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</si>
  <si>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</si>
  <si>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</si>
  <si>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</si>
  <si>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</si>
  <si>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</si>
  <si>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</si>
  <si>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</si>
  <si>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</si>
  <si>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</si>
  <si>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</si>
  <si>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</si>
  <si>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</si>
  <si>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</si>
  <si>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</si>
  <si>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</si>
  <si>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</si>
  <si>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</si>
  <si>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</si>
  <si>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</si>
  <si>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</si>
  <si>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</si>
  <si>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</si>
  <si>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</si>
  <si>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</si>
  <si>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</si>
  <si>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</si>
  <si>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</si>
  <si>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</si>
  <si>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</si>
  <si>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</si>
  <si>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</si>
  <si>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</si>
  <si>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</si>
  <si>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</si>
  <si>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</si>
  <si>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</si>
  <si>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</si>
  <si>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</si>
  <si>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</si>
  <si>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</si>
  <si>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</si>
  <si>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</si>
  <si>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</si>
  <si>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</si>
  <si>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</si>
  <si>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</si>
  <si>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</si>
  <si>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</si>
  <si>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</si>
  <si>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</si>
  <si>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</si>
  <si>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</si>
  <si>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</si>
  <si>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</si>
  <si>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</si>
  <si>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</si>
  <si>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</si>
  <si>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</si>
  <si>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</si>
  <si>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</si>
  <si>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</si>
  <si>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</si>
  <si>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</si>
  <si>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</si>
  <si>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</si>
  <si>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</si>
  <si>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</si>
  <si>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</si>
  <si>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</si>
  <si>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</si>
  <si>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</si>
  <si>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</si>
  <si>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</si>
  <si>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</si>
  <si>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</si>
  <si>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</si>
  <si>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</si>
  <si>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</si>
  <si>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</si>
  <si>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</si>
  <si>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</si>
  <si>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</si>
  <si>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</si>
  <si>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</si>
  <si>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</si>
  <si>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</si>
  <si>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</si>
  <si>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</si>
  <si>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</si>
  <si>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</si>
  <si>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</si>
  <si>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</si>
  <si>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</si>
  <si>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</si>
  <si>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</si>
  <si>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</si>
  <si>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</si>
  <si>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</si>
  <si>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</si>
  <si>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</si>
  <si>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</si>
  <si>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</si>
  <si>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</si>
  <si>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</si>
  <si>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</si>
  <si>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</si>
  <si>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</si>
  <si>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</si>
  <si>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</si>
  <si>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</si>
  <si>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</si>
  <si>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</si>
  <si>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</si>
  <si>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</si>
  <si>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</si>
  <si>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</si>
  <si>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</si>
  <si>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</si>
  <si>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</si>
  <si>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</si>
  <si>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</si>
  <si>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</si>
  <si>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</si>
  <si>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</si>
  <si>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</si>
  <si>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</si>
  <si>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</si>
  <si>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</si>
  <si>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</si>
  <si>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</si>
  <si>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</si>
  <si>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</si>
  <si>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</si>
  <si>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</si>
  <si>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</si>
  <si>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</si>
  <si>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</si>
  <si>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</si>
  <si>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</si>
  <si>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</si>
  <si>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</si>
  <si>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</si>
  <si>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</si>
  <si>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</si>
  <si>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</si>
  <si>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</si>
  <si>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</si>
  <si>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</si>
  <si>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</si>
  <si>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</si>
  <si>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</si>
  <si>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</si>
  <si>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</si>
  <si>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</si>
  <si>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</si>
  <si>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</si>
  <si>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</si>
  <si>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</si>
  <si>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</si>
  <si>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</si>
  <si>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</si>
  <si>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</si>
  <si>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</si>
  <si>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</si>
  <si>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</si>
  <si>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</si>
  <si>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</si>
  <si>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</si>
  <si>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</si>
  <si>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</si>
  <si>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</si>
  <si>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</si>
  <si>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</si>
  <si>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</si>
  <si>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</si>
  <si>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</si>
  <si>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</si>
  <si>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</si>
  <si>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</si>
  <si>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</si>
  <si>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</si>
  <si>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</si>
  <si>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</si>
  <si>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</si>
  <si>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</si>
  <si>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</si>
  <si>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</si>
  <si>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</si>
  <si>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</si>
  <si>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</si>
  <si>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</si>
  <si>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</si>
  <si>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</si>
  <si>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</si>
  <si>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</si>
  <si>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</si>
  <si>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</si>
  <si>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</si>
  <si>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</si>
  <si>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</si>
  <si>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</si>
  <si>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</si>
  <si>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</si>
  <si>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</si>
  <si>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</si>
  <si>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</si>
  <si>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</si>
  <si>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</si>
  <si>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</si>
  <si>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</si>
  <si>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</si>
  <si>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</si>
  <si>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</si>
  <si>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</si>
  <si>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</si>
  <si>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</si>
  <si>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</si>
  <si>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</si>
  <si>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</si>
  <si>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</si>
  <si>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</si>
  <si>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</si>
  <si>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</si>
  <si>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</si>
  <si>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</si>
  <si>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</si>
  <si>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</si>
  <si>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</si>
  <si>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</si>
  <si>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</si>
  <si>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</si>
  <si>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</si>
  <si>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</si>
  <si>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</si>
  <si>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</si>
  <si>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</si>
  <si>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</si>
  <si>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</si>
  <si>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</si>
  <si>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</si>
  <si>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</si>
  <si>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</si>
  <si>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</si>
  <si>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</si>
  <si>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</si>
  <si>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</si>
  <si>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</si>
  <si>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</si>
  <si>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</si>
  <si>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</si>
  <si>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</si>
  <si>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</si>
  <si>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</si>
  <si>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</si>
  <si>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</si>
  <si>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</si>
  <si>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</si>
  <si>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</si>
  <si>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</si>
  <si>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</si>
  <si>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</si>
  <si>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</si>
  <si>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</si>
  <si>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</si>
  <si>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</si>
  <si>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</si>
  <si>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</si>
  <si>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</si>
  <si>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</si>
  <si>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</si>
  <si>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</si>
  <si>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</si>
  <si>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</si>
  <si>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</si>
  <si>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</si>
  <si>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</si>
  <si>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</si>
  <si>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</si>
  <si>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</si>
  <si>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</si>
  <si>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</si>
  <si>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</si>
  <si>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</si>
  <si>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</si>
  <si>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</si>
  <si>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</si>
  <si>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</si>
  <si>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</si>
  <si>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</si>
  <si>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</si>
  <si>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</si>
  <si>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</si>
  <si>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</si>
  <si>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</si>
  <si>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</si>
  <si>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</si>
  <si>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</si>
  <si>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</si>
  <si>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</si>
  <si>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</si>
  <si>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</si>
  <si>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</si>
  <si>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</si>
  <si>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</si>
  <si>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</si>
  <si>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</si>
  <si>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</si>
  <si>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</si>
  <si>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</si>
  <si>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</si>
  <si>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</si>
  <si>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</si>
  <si>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</si>
  <si>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</si>
  <si>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</si>
  <si>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</si>
  <si>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</si>
  <si>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</si>
  <si>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</si>
  <si>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</si>
  <si>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</si>
  <si>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</si>
  <si>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</si>
  <si>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</si>
  <si>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</si>
  <si>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</si>
  <si>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</si>
  <si>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</si>
  <si>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</si>
  <si>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</si>
  <si>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</si>
  <si>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</si>
  <si>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</si>
  <si>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</si>
  <si>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</si>
  <si>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</si>
  <si>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</si>
  <si>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</si>
  <si>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</si>
  <si>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</si>
  <si>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</si>
  <si>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</si>
  <si>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</si>
  <si>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</si>
  <si>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</si>
  <si>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</si>
  <si>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</si>
  <si>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</si>
  <si>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</si>
  <si>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</si>
  <si>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</si>
  <si>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</si>
  <si>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</si>
  <si>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</si>
  <si>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</si>
  <si>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</si>
  <si>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</si>
  <si>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</si>
  <si>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</si>
  <si>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</si>
  <si>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</si>
  <si>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</si>
  <si>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</si>
  <si>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</si>
  <si>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</si>
  <si>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</si>
  <si>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</si>
  <si>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</si>
  <si>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</si>
  <si>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</si>
  <si>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</si>
  <si>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</si>
  <si>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</si>
  <si>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</si>
  <si>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</si>
  <si>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</si>
  <si>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</si>
  <si>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</si>
  <si>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</si>
  <si>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</si>
  <si>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</si>
  <si>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</si>
  <si>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</si>
  <si>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</si>
  <si>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</si>
  <si>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</si>
  <si>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</si>
  <si>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</si>
  <si>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</si>
  <si>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</si>
  <si>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</si>
  <si>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</si>
  <si>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</si>
  <si>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</si>
  <si>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</si>
  <si>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</si>
  <si>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</si>
  <si>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</si>
  <si>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</si>
  <si>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</si>
  <si>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</si>
  <si>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</si>
  <si>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</si>
  <si>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</si>
  <si>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</si>
  <si>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</si>
  <si>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</si>
  <si>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</si>
  <si>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</si>
  <si>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</si>
  <si>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</si>
  <si>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</si>
  <si>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</si>
  <si>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</si>
  <si>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</si>
  <si>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</si>
  <si>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</si>
  <si>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</si>
  <si>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</si>
  <si>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</si>
  <si>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</si>
  <si>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</si>
  <si>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</si>
  <si>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</si>
  <si>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</si>
  <si>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</si>
  <si>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</si>
  <si>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</si>
  <si>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</si>
  <si>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</si>
  <si>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</si>
  <si>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</si>
  <si>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</si>
  <si>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</si>
  <si>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</si>
  <si>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</si>
  <si>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</si>
  <si>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</si>
  <si>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</si>
  <si>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</si>
  <si>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</si>
  <si>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</si>
  <si>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</si>
  <si>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</si>
  <si>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</si>
  <si>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</si>
  <si>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</si>
  <si>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</si>
  <si>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</si>
  <si>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</si>
  <si>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</si>
  <si>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</si>
  <si>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</si>
  <si>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</si>
  <si>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</si>
  <si>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</si>
  <si>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</si>
  <si>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</si>
  <si>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</si>
  <si>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</si>
  <si>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</si>
  <si>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</si>
  <si>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</si>
  <si>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</si>
  <si>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</si>
  <si>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</si>
  <si>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</si>
  <si>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</si>
  <si>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</si>
  <si>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</si>
  <si>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</si>
  <si>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</si>
  <si>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</si>
  <si>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</si>
  <si>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</si>
  <si>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</si>
  <si>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</si>
  <si>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</si>
  <si>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</si>
  <si>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</si>
  <si>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</si>
  <si>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</si>
  <si>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</si>
  <si>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</si>
  <si>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</si>
  <si>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</si>
  <si>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</si>
  <si>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</si>
  <si>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</si>
  <si>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</si>
  <si>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</si>
  <si>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</si>
  <si>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</si>
  <si>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</si>
  <si>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</si>
  <si>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</si>
  <si>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</si>
  <si>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</si>
  <si>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</si>
  <si>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</si>
  <si>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</si>
  <si>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</si>
  <si>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</si>
  <si>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</si>
  <si>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</si>
  <si>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</si>
  <si>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</si>
  <si>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</si>
  <si>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</si>
  <si>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</si>
  <si>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</si>
  <si>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</si>
  <si>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</si>
  <si>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</si>
  <si>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</si>
  <si>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</si>
  <si>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</si>
  <si>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</si>
  <si>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</si>
  <si>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</si>
  <si>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</si>
  <si>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</si>
  <si>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</si>
  <si>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</si>
  <si>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</si>
  <si>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</si>
  <si>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</si>
  <si>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</si>
  <si>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</si>
  <si>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</si>
  <si>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</si>
  <si>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</si>
  <si>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</si>
  <si>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</si>
  <si>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</si>
  <si>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</si>
  <si>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</si>
  <si>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</si>
  <si>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</si>
  <si>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</si>
  <si>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</si>
  <si>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</si>
  <si>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</si>
  <si>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</si>
  <si>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</si>
  <si>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</si>
  <si>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</si>
  <si>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</si>
  <si>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</si>
  <si>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</si>
  <si>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</si>
  <si>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</si>
  <si>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</si>
  <si>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</si>
  <si>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</si>
  <si>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</si>
  <si>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</si>
  <si>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</si>
  <si>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</si>
  <si>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</si>
  <si>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</si>
  <si>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</si>
  <si>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</si>
  <si>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</si>
  <si>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</si>
  <si>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</si>
  <si>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</si>
  <si>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</si>
  <si>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</si>
  <si>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</si>
  <si>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</si>
  <si>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</si>
  <si>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</si>
  <si>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</si>
  <si>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</si>
  <si>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</si>
  <si>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</si>
  <si>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</si>
  <si>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</si>
  <si>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</si>
  <si>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</si>
  <si>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</si>
  <si>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</si>
  <si>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</si>
  <si>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</si>
  <si>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</si>
  <si>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</si>
  <si>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</si>
  <si>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</si>
  <si>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</si>
  <si>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</si>
  <si>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</si>
  <si>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</si>
  <si>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</si>
  <si>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</si>
  <si>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</si>
  <si>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</si>
  <si>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</si>
  <si>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</si>
  <si>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</si>
  <si>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</si>
  <si>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</si>
  <si>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</si>
  <si>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</si>
  <si>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</si>
  <si>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</si>
  <si>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</si>
  <si>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</si>
  <si>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</si>
  <si>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</si>
  <si>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</si>
  <si>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</si>
  <si>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</si>
  <si>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</si>
  <si>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</si>
  <si>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</si>
  <si>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</si>
  <si>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</si>
  <si>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</si>
  <si>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</si>
  <si>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</si>
  <si>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</si>
  <si>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</si>
  <si>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</si>
  <si>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</si>
  <si>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</si>
  <si>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</si>
  <si>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</si>
  <si>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</si>
  <si>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</si>
  <si>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</si>
  <si>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</si>
  <si>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</si>
  <si>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</si>
  <si>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</si>
  <si>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</si>
  <si>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</si>
  <si>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</si>
  <si>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</si>
  <si>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</si>
  <si>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</si>
  <si>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</si>
  <si>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</si>
  <si>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</si>
  <si>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</si>
  <si>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</si>
  <si>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</si>
  <si>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</si>
  <si>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</si>
  <si>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</si>
  <si>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</si>
  <si>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</si>
  <si>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</si>
  <si>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</si>
  <si>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</si>
  <si>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</si>
  <si>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</si>
  <si>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</si>
  <si>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</si>
  <si>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</si>
  <si>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</si>
  <si>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</si>
  <si>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</si>
  <si>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</si>
  <si>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</si>
  <si>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</si>
  <si>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</si>
  <si>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</si>
  <si>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</si>
  <si>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</si>
  <si>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</si>
  <si>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</si>
  <si>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</si>
  <si>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</si>
  <si>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</si>
  <si>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</si>
  <si>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</si>
  <si>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</si>
  <si>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</si>
  <si>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</si>
  <si>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</si>
  <si>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</si>
  <si>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</si>
  <si>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</si>
  <si>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</si>
  <si>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</si>
  <si>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</si>
  <si>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</si>
  <si>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</si>
  <si>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</si>
  <si>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</si>
  <si>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</si>
  <si>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</si>
  <si>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</si>
  <si>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</si>
  <si>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</si>
  <si>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</si>
  <si>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</si>
  <si>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</si>
  <si>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</si>
  <si>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</si>
  <si>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</si>
  <si>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</si>
  <si>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</si>
  <si>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</si>
  <si>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</si>
  <si>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</si>
  <si>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</si>
  <si>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</si>
  <si>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</si>
  <si>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</si>
  <si>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</si>
  <si>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</si>
  <si>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</si>
  <si>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</si>
  <si>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</si>
  <si>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</si>
  <si>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</si>
  <si>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</si>
  <si>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</si>
  <si>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</si>
  <si>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</si>
  <si>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</si>
  <si>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</si>
  <si>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</si>
  <si>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</si>
  <si>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</si>
  <si>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</si>
  <si>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</si>
  <si>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</si>
  <si>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</si>
  <si>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</si>
  <si>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</si>
  <si>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</si>
  <si>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</si>
  <si>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</si>
  <si>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</si>
  <si>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</si>
  <si>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</si>
  <si>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</si>
  <si>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</si>
  <si>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</si>
  <si>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</si>
  <si>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</si>
  <si>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</si>
  <si>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</si>
  <si>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</si>
  <si>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</si>
  <si>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</si>
  <si>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</si>
  <si>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</si>
  <si>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</si>
  <si>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</si>
  <si>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</si>
  <si>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</si>
  <si>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</si>
  <si>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</si>
  <si>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</si>
  <si>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</si>
  <si>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</si>
  <si>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</si>
  <si>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</si>
  <si>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</si>
  <si>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</si>
  <si>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</si>
  <si>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</si>
  <si>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</si>
  <si>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</si>
  <si>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</si>
  <si>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</si>
  <si>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</si>
  <si>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</si>
  <si>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</si>
  <si>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</si>
  <si>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</si>
  <si>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</si>
  <si>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</si>
  <si>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</si>
  <si>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</si>
  <si>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</si>
  <si>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</si>
  <si>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</si>
  <si>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</si>
  <si>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</si>
  <si>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</si>
  <si>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</si>
  <si>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</si>
  <si>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</si>
  <si>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</si>
  <si>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</si>
  <si>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</si>
  <si>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</si>
  <si>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</si>
  <si>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</si>
  <si>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</si>
  <si>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</si>
  <si>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</si>
  <si>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</si>
  <si>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</si>
  <si>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</si>
  <si>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</si>
  <si>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</si>
  <si>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</si>
  <si>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</si>
  <si>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</si>
  <si>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</si>
  <si>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</si>
  <si>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</si>
  <si>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</si>
  <si>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</si>
  <si>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</si>
  <si>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</si>
  <si>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</si>
  <si>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</si>
  <si>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</si>
  <si>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</si>
  <si>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</si>
  <si>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</si>
  <si>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</si>
  <si>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</si>
  <si>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</si>
  <si>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</si>
  <si>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</si>
  <si>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</si>
  <si>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</si>
  <si>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</si>
  <si>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</si>
  <si>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</si>
  <si>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</si>
  <si>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</si>
  <si>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</si>
  <si>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</si>
  <si>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</si>
  <si>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</si>
  <si>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</si>
  <si>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</si>
  <si>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</si>
  <si>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</si>
  <si>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</si>
  <si>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</si>
  <si>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</si>
  <si>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</si>
  <si>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</si>
  <si>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</si>
  <si>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</si>
  <si>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</si>
  <si>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</si>
  <si>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</si>
  <si>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</si>
  <si>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</si>
  <si>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</si>
  <si>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</si>
  <si>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</si>
  <si>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</si>
  <si>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</si>
  <si>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</si>
  <si>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</si>
  <si>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</si>
  <si>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</si>
  <si>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</si>
  <si>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</si>
  <si>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</si>
  <si>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</si>
  <si>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</si>
  <si>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</si>
  <si>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</si>
  <si>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</si>
  <si>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</si>
  <si>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</si>
  <si>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</si>
  <si>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</si>
  <si>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</si>
  <si>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</si>
  <si>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</si>
  <si>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</si>
  <si>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</si>
  <si>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</si>
  <si>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</si>
  <si>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</si>
  <si>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</si>
  <si>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</si>
  <si>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</si>
  <si>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</si>
  <si>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</si>
  <si>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</si>
  <si>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</si>
  <si>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</si>
  <si>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</si>
  <si>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</si>
  <si>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</si>
  <si>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</si>
  <si>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</si>
  <si>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</si>
  <si>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</si>
  <si>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</si>
  <si>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</si>
  <si>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</si>
  <si>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</si>
  <si>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</si>
  <si>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</si>
  <si>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</si>
  <si>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</si>
  <si>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</si>
  <si>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</si>
  <si>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</si>
  <si>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</si>
  <si>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</si>
  <si>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</si>
  <si>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</si>
  <si>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</si>
  <si>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</si>
  <si>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</si>
  <si>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</si>
  <si>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</si>
  <si>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</si>
  <si>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</si>
  <si>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</si>
  <si>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</si>
  <si>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</si>
  <si>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</si>
  <si>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</si>
  <si>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</si>
  <si>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</si>
  <si>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</si>
  <si>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</si>
  <si>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</si>
  <si>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</si>
  <si>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</si>
  <si>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</si>
  <si>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</si>
  <si>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</si>
  <si>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</si>
  <si>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</si>
  <si>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</si>
  <si>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</si>
  <si>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</si>
  <si>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</si>
  <si>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</si>
  <si>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</si>
  <si>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</si>
  <si>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</si>
  <si>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</si>
  <si>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</si>
  <si>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</si>
  <si>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</si>
  <si>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</si>
  <si>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</si>
  <si>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</si>
  <si>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</si>
  <si>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</si>
  <si>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</si>
  <si>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</si>
  <si>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</si>
  <si>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</si>
  <si>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</si>
  <si>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</si>
  <si>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</si>
  <si>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</si>
  <si>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</si>
  <si>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</si>
  <si>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</si>
  <si>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</si>
  <si>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</si>
  <si>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</si>
  <si>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</si>
  <si>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</si>
  <si>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</si>
  <si>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</si>
  <si>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</si>
  <si>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</si>
  <si>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</si>
  <si>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</si>
  <si>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</si>
  <si>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</si>
  <si>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</si>
  <si>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</si>
  <si>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</si>
  <si>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</si>
  <si>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</si>
  <si>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</si>
  <si>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</si>
  <si>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</si>
  <si>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</si>
  <si>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</si>
  <si>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</si>
  <si>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</si>
  <si>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</si>
  <si>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</si>
  <si>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</si>
  <si>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</si>
  <si>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</si>
  <si>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</si>
  <si>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</si>
  <si>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</si>
  <si>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</si>
  <si>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</si>
  <si>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</si>
  <si>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</si>
  <si>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</si>
  <si>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</si>
  <si>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</si>
  <si>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</si>
  <si>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</si>
  <si>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</si>
  <si>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</si>
  <si>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</si>
  <si>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</si>
  <si>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</si>
  <si>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</si>
  <si>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</si>
  <si>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</si>
  <si>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</si>
  <si>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</si>
  <si>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</si>
  <si>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</si>
  <si>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</si>
  <si>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</si>
  <si>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</si>
  <si>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</si>
  <si>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</si>
  <si>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</si>
  <si>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</si>
  <si>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</si>
  <si>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</si>
  <si>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</si>
  <si>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</si>
  <si>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</si>
  <si>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</si>
  <si>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</si>
  <si>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</si>
  <si>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</si>
  <si>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</si>
  <si>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</si>
  <si>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</si>
  <si>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</si>
  <si>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</si>
  <si>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</si>
  <si>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</si>
  <si>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</si>
  <si>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</si>
  <si>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</si>
  <si>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</si>
  <si>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</si>
  <si>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</si>
  <si>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</si>
  <si>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</si>
  <si>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</si>
  <si>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</si>
  <si>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</si>
  <si>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</si>
  <si>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</si>
  <si>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</si>
  <si>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</si>
  <si>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</si>
  <si>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</si>
  <si>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</si>
  <si>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</si>
  <si>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</si>
  <si>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</si>
  <si>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</si>
  <si>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</si>
  <si>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</si>
  <si>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</si>
  <si>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</si>
  <si>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</si>
  <si>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</si>
  <si>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</si>
  <si>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</si>
  <si>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</si>
  <si>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</si>
  <si>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</si>
  <si>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</si>
  <si>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</si>
  <si>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</si>
  <si>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</si>
  <si>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</si>
  <si>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</si>
  <si>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</si>
  <si>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</si>
  <si>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</si>
  <si>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</si>
  <si>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</si>
  <si>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</si>
  <si>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</si>
  <si>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</si>
  <si>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</si>
  <si>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</si>
  <si>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</si>
  <si>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</si>
  <si>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</si>
  <si>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</si>
  <si>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</si>
  <si>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</si>
  <si>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</si>
  <si>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</si>
  <si>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</si>
  <si>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</si>
  <si>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</si>
  <si>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</si>
  <si>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</si>
  <si>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</si>
  <si>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</si>
  <si>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</si>
  <si>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</si>
  <si>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</si>
  <si>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</si>
  <si>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</si>
  <si>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</si>
  <si>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</si>
  <si>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</si>
  <si>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</si>
  <si>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</si>
  <si>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</si>
  <si>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</si>
  <si>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</si>
  <si>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</si>
  <si>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</si>
  <si>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</si>
  <si>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</si>
  <si>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</si>
  <si>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</si>
  <si>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</si>
  <si>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</si>
  <si>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</si>
  <si>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</si>
  <si>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</si>
  <si>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</si>
  <si>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</si>
  <si>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</si>
  <si>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</si>
  <si>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</si>
  <si>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</si>
  <si>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</si>
  <si>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</si>
  <si>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</si>
  <si>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</si>
  <si>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</si>
  <si>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</si>
  <si>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</si>
  <si>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</si>
  <si>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</si>
  <si>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</si>
  <si>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</si>
  <si>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</si>
  <si>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</si>
  <si>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</si>
  <si>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</si>
  <si>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</si>
  <si>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</si>
  <si>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</si>
  <si>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</si>
  <si>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</si>
  <si>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</si>
  <si>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</si>
  <si>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</si>
  <si>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</si>
  <si>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</si>
  <si>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</si>
  <si>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</si>
  <si>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</si>
  <si>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</si>
  <si>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</si>
  <si>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</si>
  <si>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</si>
  <si>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</si>
  <si>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</si>
  <si>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</si>
  <si>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</si>
  <si>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</si>
  <si>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</si>
  <si>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</si>
  <si>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</si>
  <si>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</si>
  <si>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</si>
  <si>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</si>
  <si>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</si>
  <si>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</si>
  <si>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</si>
  <si>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</si>
  <si>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</si>
  <si>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</si>
  <si>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</si>
  <si>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</si>
  <si>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</si>
  <si>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</si>
  <si>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</si>
  <si>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</si>
  <si>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</si>
  <si>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</si>
  <si>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</si>
  <si>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</si>
  <si>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</si>
  <si>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</si>
  <si>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</si>
  <si>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</si>
  <si>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</si>
  <si>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</si>
  <si>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</si>
  <si>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</si>
  <si>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</si>
  <si>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</si>
  <si>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</si>
  <si>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</si>
  <si>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</si>
  <si>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</si>
  <si>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</si>
  <si>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</si>
  <si>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</si>
  <si>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</si>
  <si>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</si>
  <si>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</si>
  <si>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</si>
  <si>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</si>
  <si>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</si>
  <si>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</si>
  <si>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</si>
  <si>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</si>
  <si>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</si>
  <si>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</si>
  <si>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</si>
  <si>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</si>
  <si>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</si>
  <si>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</si>
  <si>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</si>
  <si>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</si>
  <si>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</si>
  <si>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</si>
  <si>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</si>
  <si>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</si>
  <si>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</si>
  <si>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</si>
  <si>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</si>
  <si>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</si>
  <si>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</si>
  <si>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</si>
  <si>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</si>
  <si>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</si>
  <si>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</si>
  <si>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</si>
  <si>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</si>
  <si>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</si>
  <si>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</si>
  <si>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</si>
  <si>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</si>
  <si>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</si>
  <si>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</si>
  <si>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</si>
  <si>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</si>
  <si>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</si>
  <si>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</si>
  <si>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</si>
  <si>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</si>
  <si>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</si>
  <si>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</si>
  <si>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</si>
  <si>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</si>
  <si>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</si>
  <si>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</si>
  <si>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</si>
  <si>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</si>
  <si>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</si>
  <si>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</si>
  <si>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</si>
  <si>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</si>
  <si>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</si>
  <si>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</si>
  <si>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</si>
  <si>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</si>
  <si>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</si>
  <si>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</si>
  <si>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</si>
  <si>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</si>
  <si>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</si>
  <si>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</si>
  <si>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</si>
  <si>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</si>
  <si>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</si>
  <si>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</si>
  <si>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</si>
  <si>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</si>
  <si>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</si>
  <si>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</si>
  <si>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</si>
  <si>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</si>
  <si>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</si>
  <si>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</si>
  <si>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</si>
  <si>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</si>
  <si>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</si>
  <si>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</si>
  <si>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</si>
  <si>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</si>
  <si>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</si>
  <si>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</si>
  <si>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</si>
  <si>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</si>
  <si>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</si>
  <si>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</si>
  <si>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</si>
  <si>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</si>
  <si>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</si>
  <si>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</si>
  <si>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</si>
  <si>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</si>
  <si>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</si>
  <si>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</si>
  <si>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</si>
  <si>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</si>
  <si>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</si>
  <si>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</si>
  <si>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</si>
  <si>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</si>
  <si>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</si>
  <si>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</si>
  <si>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</si>
  <si>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</si>
  <si>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</si>
  <si>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</si>
  <si>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</si>
  <si>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</si>
  <si>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</si>
  <si>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</si>
  <si>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</si>
  <si>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</si>
  <si>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</si>
  <si>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</si>
  <si>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</si>
  <si>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</si>
  <si>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</si>
  <si>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</si>
  <si>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</si>
  <si>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</si>
  <si>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</si>
  <si>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</si>
  <si>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</si>
  <si>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</si>
  <si>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</si>
  <si>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</si>
  <si>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</si>
  <si>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</si>
  <si>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</si>
  <si>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</si>
  <si>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</si>
  <si>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</si>
  <si>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</si>
  <si>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</si>
  <si>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</si>
  <si>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</si>
  <si>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</si>
  <si>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</si>
  <si>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</si>
  <si>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</si>
  <si>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</si>
  <si>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</si>
  <si>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</si>
  <si>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</si>
  <si>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</si>
  <si>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</si>
  <si>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</si>
  <si>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</si>
  <si>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</si>
  <si>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</si>
  <si>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</si>
  <si>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</si>
  <si>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</si>
  <si>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</si>
  <si>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</si>
  <si>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</si>
  <si>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</si>
  <si>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</si>
  <si>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</si>
  <si>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</si>
  <si>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</si>
  <si>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</si>
  <si>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</si>
  <si>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</si>
  <si>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</si>
  <si>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</si>
  <si>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</si>
  <si>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</si>
  <si>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</si>
  <si>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</si>
  <si>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</si>
  <si>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</si>
  <si>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</si>
  <si>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</si>
  <si>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</si>
  <si>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</si>
  <si>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</si>
  <si>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</si>
  <si>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</si>
  <si>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</si>
  <si>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</si>
  <si>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</si>
  <si>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</si>
  <si>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</si>
  <si>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</si>
  <si>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</si>
  <si>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</si>
  <si>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</si>
  <si>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</si>
  <si>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</si>
  <si>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</si>
  <si>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</si>
  <si>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</si>
  <si>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</si>
  <si>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</si>
  <si>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</si>
  <si>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</si>
  <si>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</si>
  <si>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</si>
  <si>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</si>
  <si>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</si>
  <si>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</si>
  <si>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</si>
  <si>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</si>
  <si>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</si>
  <si>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</si>
  <si>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</si>
  <si>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</si>
  <si>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</si>
  <si>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</si>
  <si>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</si>
  <si>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</si>
  <si>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</si>
  <si>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</si>
  <si>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</si>
  <si>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</si>
  <si>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</si>
  <si>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</si>
  <si>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</si>
  <si>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</si>
  <si>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</si>
  <si>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</si>
  <si>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</si>
  <si>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</si>
  <si>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</si>
  <si>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</si>
  <si>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</si>
  <si>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</si>
  <si>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</si>
  <si>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</si>
  <si>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</si>
  <si>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</si>
  <si>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</si>
  <si>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</si>
  <si>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</si>
  <si>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</si>
  <si>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</si>
  <si>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</si>
  <si>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</si>
  <si>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</si>
  <si>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</si>
  <si>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</si>
  <si>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</si>
  <si>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</si>
  <si>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</si>
  <si>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</si>
  <si>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</si>
  <si>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</si>
  <si>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</si>
  <si>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</si>
  <si>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</si>
  <si>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</si>
  <si>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</si>
  <si>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</si>
  <si>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</si>
  <si>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</si>
  <si>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</si>
  <si>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</si>
  <si>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</si>
  <si>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</si>
  <si>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</si>
  <si>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</si>
  <si>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</si>
  <si>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</si>
  <si>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</si>
  <si>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</si>
  <si>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</si>
  <si>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</si>
  <si>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</si>
  <si>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</si>
  <si>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</si>
  <si>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</si>
  <si>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</si>
  <si>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</si>
  <si>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</si>
  <si>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</si>
  <si>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</si>
  <si>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</si>
  <si>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</si>
  <si>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</si>
  <si>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</si>
  <si>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</si>
  <si>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</si>
  <si>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</si>
  <si>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</si>
  <si>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</si>
  <si>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</si>
  <si>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</si>
  <si>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</si>
  <si>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</si>
  <si>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</si>
  <si>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</si>
  <si>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</si>
  <si>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</si>
  <si>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</si>
  <si>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</si>
  <si>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</si>
  <si>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</si>
  <si>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</si>
  <si>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</si>
  <si>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</si>
  <si>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</si>
  <si>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</si>
  <si>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</si>
  <si>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</si>
  <si>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</si>
  <si>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</si>
  <si>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</si>
  <si>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</si>
  <si>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</si>
  <si>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</si>
  <si>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</si>
  <si>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</si>
  <si>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</si>
  <si>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</si>
  <si>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</si>
  <si>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</si>
  <si>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</si>
  <si>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</si>
  <si>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</si>
  <si>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</si>
  <si>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</si>
  <si>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</si>
  <si>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</si>
  <si>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</si>
  <si>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</si>
  <si>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</si>
  <si>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</si>
  <si>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</si>
  <si>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</si>
  <si>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</si>
  <si>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</si>
  <si>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</si>
  <si>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</si>
  <si>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</si>
  <si>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</si>
  <si>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</si>
  <si>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</si>
  <si>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</si>
  <si>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</si>
  <si>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</si>
  <si>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</si>
  <si>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</si>
  <si>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</si>
  <si>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</si>
  <si>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</si>
  <si>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</si>
  <si>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</si>
  <si>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</si>
  <si>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</si>
  <si>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</si>
  <si>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</si>
  <si>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</si>
  <si>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</si>
  <si>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</si>
  <si>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</si>
  <si>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</si>
  <si>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</si>
  <si>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</si>
  <si>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</si>
  <si>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</si>
  <si>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</si>
  <si>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</si>
  <si>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</si>
  <si>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</si>
  <si>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</si>
  <si>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</si>
  <si>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</si>
  <si>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</si>
  <si>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</si>
  <si>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</si>
  <si>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</si>
  <si>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</si>
  <si>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</si>
  <si>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</si>
  <si>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</si>
  <si>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</si>
  <si>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</si>
  <si>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</si>
  <si>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</si>
  <si>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</si>
  <si>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</si>
  <si>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</si>
  <si>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</si>
  <si>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</si>
  <si>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</si>
  <si>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</si>
  <si>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</si>
  <si>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</si>
  <si>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</si>
  <si>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</si>
  <si>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</si>
  <si>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</si>
  <si>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</si>
  <si>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</si>
  <si>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</si>
  <si>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</si>
  <si>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</si>
  <si>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</si>
  <si>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</si>
  <si>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</si>
  <si>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</si>
  <si>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</si>
  <si>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</si>
  <si>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</si>
  <si>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</si>
  <si>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</si>
  <si>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</si>
  <si>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</si>
  <si>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</si>
  <si>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</si>
  <si>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</si>
  <si>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</si>
  <si>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</si>
  <si>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</si>
  <si>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</si>
  <si>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</si>
  <si>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</si>
  <si>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</si>
  <si>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</si>
  <si>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</si>
  <si>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</si>
  <si>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</si>
  <si>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</si>
  <si>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</si>
  <si>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</si>
  <si>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</si>
  <si>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</si>
  <si>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</si>
  <si>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</si>
  <si>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</si>
  <si>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</si>
  <si>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</si>
  <si>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</si>
  <si>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</si>
  <si>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</si>
  <si>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</si>
  <si>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</si>
  <si>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</si>
  <si>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</si>
  <si>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</si>
  <si>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</si>
  <si>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</si>
  <si>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</si>
  <si>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</si>
  <si>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</si>
  <si>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</si>
  <si>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</si>
  <si>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</si>
  <si>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</si>
  <si>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</si>
  <si>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</si>
  <si>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</si>
  <si>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</si>
  <si>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</si>
  <si>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</si>
  <si>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</si>
  <si>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</si>
  <si>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</si>
  <si>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</si>
  <si>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</si>
  <si>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</si>
  <si>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</si>
  <si>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</si>
  <si>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</si>
  <si>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</si>
  <si>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</si>
  <si>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</si>
  <si>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</si>
  <si>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</si>
  <si>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</si>
  <si>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</si>
  <si>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</si>
  <si>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</si>
  <si>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</si>
  <si>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</si>
  <si>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</si>
  <si>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</si>
  <si>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</si>
  <si>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</si>
  <si>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</si>
  <si>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</si>
  <si>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</si>
  <si>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</si>
  <si>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</si>
  <si>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</si>
  <si>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</si>
  <si>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</si>
  <si>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</si>
  <si>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</si>
  <si>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</si>
  <si>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</si>
  <si>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</si>
  <si>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</si>
  <si>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</si>
  <si>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</si>
  <si>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</si>
  <si>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</si>
  <si>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</si>
  <si>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</si>
  <si>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</si>
  <si>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</si>
  <si>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</si>
  <si>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</si>
  <si>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</si>
  <si>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</si>
  <si>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</si>
  <si>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</si>
  <si>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</si>
  <si>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</si>
  <si>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</si>
  <si>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</si>
  <si>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</si>
  <si>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</si>
  <si>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</si>
  <si>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</si>
  <si>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</si>
  <si>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</si>
  <si>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</si>
  <si>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</si>
  <si>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</si>
  <si>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</si>
  <si>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</si>
  <si>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</si>
  <si>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</si>
  <si>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</si>
  <si>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</si>
  <si>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</si>
  <si>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</si>
  <si>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</si>
  <si>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</si>
  <si>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</si>
  <si>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</si>
  <si>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</si>
  <si>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</si>
  <si>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</si>
  <si>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</si>
  <si>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</si>
  <si>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</si>
  <si>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</si>
  <si>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</si>
  <si>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</si>
  <si>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</si>
  <si>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</si>
  <si>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</si>
  <si>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</si>
  <si>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</si>
  <si>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</si>
  <si>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</si>
  <si>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</si>
  <si>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</si>
  <si>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</si>
  <si>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</si>
  <si>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</si>
  <si>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</si>
  <si>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</si>
  <si>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</si>
  <si>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</si>
  <si>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</si>
  <si>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</si>
  <si>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</si>
  <si>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</si>
  <si>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</si>
  <si>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</si>
  <si>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</si>
  <si>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</si>
  <si>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</si>
  <si>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</si>
  <si>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</si>
  <si>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</si>
  <si>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</si>
  <si>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</si>
  <si>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</si>
  <si>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</si>
  <si>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</si>
  <si>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</si>
  <si>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</si>
  <si>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</si>
  <si>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</si>
  <si>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</si>
  <si>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</si>
  <si>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</si>
  <si>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</si>
  <si>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</si>
  <si>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</si>
  <si>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</si>
  <si>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</si>
  <si>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</si>
  <si>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</si>
  <si>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</si>
  <si>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</si>
  <si>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</si>
  <si>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</si>
  <si>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</si>
  <si>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</si>
  <si>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</si>
  <si>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</si>
  <si>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</si>
  <si>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</si>
  <si>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</si>
  <si>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</si>
  <si>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</si>
  <si>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</si>
  <si>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</si>
  <si>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</si>
  <si>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</si>
  <si>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</si>
  <si>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</si>
  <si>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</si>
  <si>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</si>
  <si>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</si>
  <si>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</si>
  <si>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</si>
  <si>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</si>
  <si>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</si>
  <si>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</si>
  <si>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</si>
  <si>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</si>
  <si>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</si>
  <si>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</si>
  <si>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</si>
  <si>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</si>
  <si>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</si>
  <si>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</si>
  <si>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</si>
  <si>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</si>
  <si>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</si>
  <si>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</si>
  <si>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</si>
  <si>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</si>
  <si>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</si>
  <si>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</si>
  <si>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</si>
  <si>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</si>
  <si>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</si>
  <si>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</si>
  <si>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</si>
  <si>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</si>
  <si>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</si>
  <si>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</si>
  <si>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</si>
  <si>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</si>
  <si>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</si>
  <si>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</si>
  <si>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</si>
  <si>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</si>
  <si>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</si>
  <si>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</si>
  <si>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</si>
  <si>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</si>
  <si>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</si>
  <si>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</si>
  <si>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</si>
  <si>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</si>
  <si>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</si>
  <si>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</si>
  <si>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</si>
  <si>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</si>
  <si>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</si>
  <si>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</si>
  <si>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</si>
  <si>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</si>
  <si>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</si>
  <si>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</si>
  <si>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</si>
  <si>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</si>
  <si>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</si>
  <si>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</si>
  <si>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</si>
  <si>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</si>
  <si>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</si>
  <si>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</si>
  <si>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</si>
  <si>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</si>
  <si>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</si>
  <si>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</si>
  <si>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</si>
  <si>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</si>
  <si>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</si>
  <si>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</si>
  <si>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</si>
  <si>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</si>
  <si>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</si>
  <si>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</si>
  <si>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</si>
  <si>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</si>
  <si>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</si>
  <si>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</si>
  <si>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</si>
  <si>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</si>
  <si>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</si>
  <si>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</si>
  <si>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</si>
  <si>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</si>
  <si>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</si>
  <si>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</si>
  <si>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</si>
  <si>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</si>
  <si>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</si>
  <si>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</si>
  <si>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</si>
  <si>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</si>
  <si>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</si>
  <si>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</si>
  <si>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</si>
  <si>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</si>
  <si>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</si>
  <si>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</si>
  <si>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</si>
  <si>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</si>
  <si>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</si>
  <si>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</si>
  <si>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</si>
  <si>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</si>
  <si>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</si>
  <si>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</si>
  <si>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</si>
  <si>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</si>
  <si>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</si>
  <si>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</si>
  <si>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</si>
  <si>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</si>
  <si>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</si>
  <si>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</si>
  <si>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</si>
  <si>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</si>
  <si>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</si>
  <si>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</si>
  <si>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</si>
  <si>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</si>
  <si>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</si>
  <si>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</si>
  <si>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</si>
  <si>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</si>
  <si>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</si>
  <si>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</si>
  <si>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</si>
  <si>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</si>
  <si>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</si>
  <si>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</si>
  <si>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</si>
  <si>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</si>
  <si>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</si>
  <si>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</si>
  <si>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</si>
  <si>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</si>
  <si>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</si>
  <si>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</si>
  <si>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</si>
  <si>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</si>
  <si>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</si>
  <si>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</si>
  <si>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</si>
  <si>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</si>
  <si>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</si>
  <si>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</si>
  <si>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</si>
  <si>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</si>
  <si>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</si>
  <si>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</si>
  <si>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</si>
  <si>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</si>
  <si>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</si>
  <si>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</si>
  <si>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</si>
  <si>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</si>
  <si>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</si>
  <si>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</si>
  <si>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</si>
  <si>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</si>
  <si>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</si>
  <si>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</si>
  <si>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</si>
  <si>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</si>
  <si>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</si>
  <si>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</si>
  <si>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</si>
  <si>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</si>
  <si>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</si>
  <si>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</si>
  <si>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</si>
  <si>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</si>
  <si>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</si>
  <si>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</si>
  <si>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</si>
  <si>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</si>
  <si>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</si>
  <si>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</si>
  <si>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</si>
  <si>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</si>
  <si>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</si>
  <si>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</si>
  <si>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</si>
  <si>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</si>
  <si>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</si>
  <si>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</si>
  <si>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</si>
  <si>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</si>
  <si>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</si>
  <si>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</si>
  <si>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</si>
  <si>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</si>
  <si>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</si>
  <si>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</si>
  <si>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</si>
  <si>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</si>
  <si>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</si>
  <si>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</si>
  <si>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</si>
  <si>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</si>
  <si>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</si>
  <si>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</si>
  <si>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</si>
  <si>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</si>
  <si>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</si>
  <si>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</si>
  <si>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</si>
  <si>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</si>
  <si>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</si>
  <si>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</si>
  <si>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</si>
  <si>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</si>
  <si>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</si>
  <si>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</si>
  <si>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</si>
  <si>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</si>
  <si>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</si>
  <si>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</si>
  <si>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</si>
  <si>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</si>
  <si>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</si>
  <si>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</si>
  <si>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</si>
  <si>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</si>
  <si>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</si>
  <si>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</si>
  <si>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</si>
  <si>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</si>
  <si>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</si>
  <si>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</si>
  <si>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</si>
  <si>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</si>
  <si>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</si>
  <si>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</si>
  <si>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</si>
  <si>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</si>
  <si>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</si>
  <si>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</si>
  <si>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</si>
  <si>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</si>
  <si>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</si>
  <si>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</si>
  <si>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</si>
  <si>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</si>
  <si>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</si>
  <si>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</si>
  <si>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</si>
  <si>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</si>
  <si>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</si>
  <si>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</si>
  <si>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</si>
  <si>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</si>
  <si>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</si>
  <si>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</si>
  <si>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</si>
  <si>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</si>
  <si>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</si>
  <si>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</si>
  <si>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</si>
  <si>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</si>
  <si>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</si>
  <si>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</si>
  <si>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</si>
  <si>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</si>
  <si>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</si>
  <si>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</si>
  <si>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</si>
  <si>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</si>
  <si>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</si>
  <si>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</si>
  <si>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</si>
  <si>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</si>
  <si>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</si>
  <si>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</si>
  <si>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</si>
  <si>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</si>
  <si>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</si>
  <si>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</si>
  <si>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</si>
  <si>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</si>
  <si>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</si>
  <si>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</si>
  <si>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</si>
  <si>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</si>
  <si>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</si>
  <si>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</si>
  <si>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</si>
  <si>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</si>
  <si>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</si>
  <si>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</si>
  <si>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</si>
  <si>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</si>
  <si>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</si>
  <si>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</si>
  <si>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</si>
  <si>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</si>
  <si>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</si>
  <si>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</si>
  <si>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</si>
  <si>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</si>
  <si>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</si>
  <si>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</si>
  <si>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</si>
  <si>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</si>
  <si>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</si>
  <si>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</si>
  <si>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</si>
  <si>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</si>
  <si>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</si>
  <si>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</si>
  <si>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</si>
  <si>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</si>
  <si>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</si>
  <si>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</si>
  <si>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</si>
  <si>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</si>
  <si>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</si>
  <si>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</si>
  <si>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</si>
  <si>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</si>
  <si>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</si>
  <si>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</si>
  <si>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</si>
  <si>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</si>
  <si>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</si>
  <si>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</si>
  <si>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</si>
  <si>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</si>
  <si>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</si>
  <si>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</si>
  <si>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</si>
  <si>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</si>
  <si>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</si>
  <si>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</si>
  <si>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</si>
  <si>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</si>
  <si>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</si>
  <si>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</si>
  <si>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</si>
  <si>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</si>
  <si>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</si>
  <si>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</si>
  <si>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</si>
  <si>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</si>
  <si>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</si>
  <si>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</si>
  <si>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</si>
  <si>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</si>
  <si>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</si>
  <si>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</si>
  <si>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</si>
  <si>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</si>
  <si>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</si>
  <si>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</si>
  <si>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</si>
  <si>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</si>
  <si>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</si>
  <si>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</si>
  <si>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</si>
  <si>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</si>
  <si>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</si>
  <si>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</si>
  <si>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</si>
  <si>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</si>
  <si>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</si>
  <si>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</si>
  <si>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</si>
  <si>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</si>
  <si>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</si>
  <si>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</si>
  <si>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</si>
  <si>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</si>
  <si>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</si>
  <si>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</si>
  <si>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</si>
  <si>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</si>
  <si>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</si>
  <si>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</si>
  <si>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</si>
  <si>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</si>
  <si>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</si>
  <si>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</si>
  <si>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</si>
  <si>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</si>
  <si>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</si>
  <si>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</si>
  <si>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</si>
  <si>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</si>
  <si>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</si>
  <si>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</si>
  <si>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</si>
  <si>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</si>
  <si>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</si>
  <si>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</si>
  <si>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</si>
  <si>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</si>
  <si>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</si>
  <si>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</si>
  <si>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</si>
  <si>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</si>
  <si>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</si>
  <si>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</si>
  <si>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</si>
  <si>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</si>
  <si>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</si>
  <si>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</si>
  <si>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</si>
  <si>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</si>
  <si>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</si>
  <si>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</si>
  <si>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</si>
  <si>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</si>
  <si>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</si>
  <si>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</si>
  <si>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</si>
  <si>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</si>
  <si>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</si>
  <si>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</si>
  <si>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</si>
  <si>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</si>
  <si>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</si>
  <si>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</si>
  <si>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</si>
  <si>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</si>
  <si>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</si>
  <si>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</si>
  <si>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</si>
  <si>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</si>
  <si>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</si>
  <si>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</si>
  <si>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</si>
  <si>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</si>
  <si>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</si>
  <si>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</si>
  <si>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</si>
  <si>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</si>
  <si>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</si>
  <si>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</si>
  <si>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</si>
  <si>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</si>
  <si>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</si>
  <si>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</si>
  <si>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</si>
  <si>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</si>
  <si>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</si>
  <si>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</si>
  <si>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</si>
  <si>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</si>
  <si>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</si>
  <si>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</si>
  <si>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</si>
  <si>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</si>
  <si>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</si>
  <si>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</si>
  <si>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</si>
  <si>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</si>
  <si>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</si>
  <si>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</si>
  <si>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</si>
  <si>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</si>
  <si>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</si>
  <si>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</si>
  <si>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</si>
  <si>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</si>
  <si>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</si>
  <si>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</si>
  <si>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</si>
  <si>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</si>
  <si>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</si>
  <si>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</si>
  <si>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</si>
  <si>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</si>
  <si>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</si>
  <si>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</si>
  <si>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</si>
  <si>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</si>
  <si>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</si>
  <si>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</si>
  <si>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</si>
  <si>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</si>
  <si>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</si>
  <si>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</si>
  <si>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</si>
  <si>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</si>
  <si>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</si>
  <si>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</si>
  <si>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</si>
  <si>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</si>
  <si>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</si>
  <si>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</si>
  <si>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</si>
  <si>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</si>
  <si>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</si>
  <si>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</si>
  <si>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</si>
  <si>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</si>
  <si>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</si>
  <si>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</si>
  <si>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</si>
  <si>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</si>
  <si>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</si>
  <si>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</si>
  <si>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</si>
  <si>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</si>
  <si>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</si>
  <si>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</si>
  <si>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</si>
  <si>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</si>
  <si>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</si>
  <si>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</si>
  <si>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</si>
  <si>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</si>
  <si>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</si>
  <si>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</si>
  <si>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</si>
  <si>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</si>
  <si>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</si>
  <si>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</si>
  <si>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</si>
  <si>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</si>
  <si>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</si>
  <si>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</si>
  <si>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</si>
  <si>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</si>
  <si>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</si>
  <si>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</si>
  <si>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</si>
  <si>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</si>
  <si>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</si>
  <si>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</si>
  <si>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</si>
  <si>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</si>
  <si>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</si>
  <si>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</si>
  <si>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</si>
  <si>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</si>
  <si>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</si>
  <si>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</si>
  <si>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</si>
  <si>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</si>
  <si>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</si>
  <si>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</si>
  <si>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</si>
  <si>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</si>
  <si>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</si>
  <si>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</si>
  <si>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</si>
  <si>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</si>
  <si>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</si>
  <si>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</si>
  <si>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</si>
  <si>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</si>
  <si>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</si>
  <si>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</si>
  <si>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</si>
  <si>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</si>
  <si>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</si>
  <si>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</si>
  <si>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</si>
  <si>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</si>
  <si>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</si>
  <si>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</si>
  <si>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</si>
  <si>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</si>
  <si>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</si>
  <si>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</si>
  <si>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</si>
  <si>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</si>
  <si>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</si>
  <si>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</si>
  <si>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</si>
  <si>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</si>
  <si>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</si>
  <si>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</si>
  <si>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</si>
  <si>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</si>
  <si>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</si>
  <si>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</si>
  <si>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</si>
  <si>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</si>
  <si>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</si>
  <si>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</si>
  <si>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</si>
  <si>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</si>
  <si>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</si>
  <si>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</si>
  <si>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</si>
  <si>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</si>
  <si>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</si>
  <si>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</si>
  <si>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</si>
  <si>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</si>
  <si>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</si>
  <si>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</si>
  <si>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</si>
  <si>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</si>
  <si>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</si>
  <si>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</si>
  <si>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</si>
  <si>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</si>
  <si>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</si>
  <si>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</si>
  <si>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</si>
  <si>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</si>
  <si>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</si>
  <si>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</si>
  <si>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</si>
  <si>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</si>
  <si>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</si>
  <si>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</si>
  <si>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</si>
  <si>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</si>
  <si>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</si>
  <si>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</si>
  <si>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</si>
  <si>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</si>
  <si>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</si>
  <si>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</si>
  <si>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</si>
  <si>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</si>
  <si>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</si>
  <si>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</si>
  <si>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</si>
  <si>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</si>
  <si>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</si>
  <si>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</si>
  <si>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</si>
  <si>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</si>
  <si>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</si>
  <si>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</si>
  <si>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</si>
  <si>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</si>
  <si>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</si>
  <si>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</si>
  <si>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</si>
  <si>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</si>
  <si>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</si>
  <si>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</si>
  <si>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</si>
  <si>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</si>
  <si>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</si>
  <si>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</si>
  <si>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</si>
  <si>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</si>
  <si>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</si>
  <si>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</si>
  <si>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</si>
  <si>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</si>
  <si>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</si>
  <si>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</si>
  <si>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</si>
  <si>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</si>
  <si>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</si>
  <si>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</si>
  <si>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</si>
  <si>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</si>
  <si>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</si>
  <si>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</si>
  <si>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</si>
  <si>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</si>
  <si>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</si>
  <si>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</si>
  <si>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</si>
  <si>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</si>
  <si>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</si>
  <si>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</si>
  <si>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</si>
  <si>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</si>
  <si>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</si>
  <si>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</si>
  <si>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</si>
  <si>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</si>
  <si>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</si>
  <si>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</si>
  <si>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</si>
  <si>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</si>
  <si>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</si>
  <si>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</si>
  <si>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</si>
  <si>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</si>
  <si>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</si>
  <si>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</si>
  <si>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</si>
  <si>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</si>
  <si>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</si>
  <si>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</si>
  <si>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</si>
  <si>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</si>
  <si>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</si>
  <si>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</si>
  <si>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</si>
  <si>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</si>
  <si>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</si>
  <si>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</si>
  <si>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</si>
  <si>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</si>
  <si>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</si>
  <si>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</si>
  <si>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</si>
  <si>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</si>
  <si>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</si>
  <si>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</si>
  <si>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</si>
  <si>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</si>
  <si>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</si>
  <si>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</si>
  <si>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</si>
  <si>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</si>
  <si>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</si>
  <si>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</si>
  <si>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</si>
  <si>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</si>
  <si>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</si>
  <si>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</si>
  <si>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</si>
  <si>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</si>
  <si>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</si>
  <si>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</si>
  <si>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</si>
  <si>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</si>
  <si>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</si>
  <si>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</si>
  <si>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</si>
  <si>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</si>
  <si>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</si>
  <si>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</si>
  <si>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</si>
  <si>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</si>
  <si>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</si>
  <si>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</si>
  <si>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</si>
  <si>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</si>
  <si>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</si>
  <si>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</si>
  <si>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</si>
  <si>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</si>
  <si>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</si>
  <si>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</si>
  <si>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</si>
  <si>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</si>
  <si>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</si>
  <si>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</si>
  <si>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</si>
  <si>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</si>
  <si>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</si>
  <si>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</si>
  <si>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</si>
  <si>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</si>
  <si>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</si>
  <si>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</si>
  <si>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</si>
  <si>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</si>
  <si>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</si>
  <si>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</si>
  <si>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</si>
  <si>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</si>
  <si>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</si>
  <si>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</si>
  <si>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</si>
  <si>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</si>
  <si>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</si>
  <si>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</si>
  <si>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</si>
  <si>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</si>
  <si>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</si>
  <si>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</si>
  <si>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</si>
  <si>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</si>
  <si>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</si>
  <si>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</si>
  <si>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</si>
  <si>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</si>
  <si>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</si>
  <si>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</si>
  <si>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</si>
  <si>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</si>
  <si>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</si>
  <si>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</si>
  <si>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</si>
  <si>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</si>
  <si>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</si>
  <si>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</si>
  <si>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</si>
  <si>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</si>
  <si>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</si>
  <si>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</si>
  <si>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</si>
  <si>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</si>
  <si>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</si>
  <si>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</si>
  <si>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</si>
  <si>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</si>
  <si>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</si>
  <si>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</si>
  <si>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</si>
  <si>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</si>
  <si>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</si>
  <si>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</si>
  <si>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</si>
  <si>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</si>
  <si>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</si>
  <si>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</si>
  <si>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</si>
  <si>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</si>
  <si>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</si>
  <si>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</si>
  <si>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</si>
  <si>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</si>
  <si>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</si>
  <si>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</si>
  <si>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</si>
  <si>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</si>
  <si>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</si>
  <si>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</si>
  <si>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</si>
  <si>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</si>
  <si>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</si>
  <si>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</si>
  <si>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</si>
  <si>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</si>
  <si>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</si>
  <si>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</si>
  <si>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</si>
  <si>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</si>
  <si>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</si>
  <si>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</si>
  <si>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</si>
  <si>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</si>
  <si>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</si>
  <si>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</si>
  <si>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</si>
  <si>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</si>
  <si>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</si>
  <si>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</si>
  <si>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</si>
  <si>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</si>
  <si>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</si>
  <si>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</si>
  <si>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</si>
  <si>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</si>
  <si>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</si>
  <si>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</si>
  <si>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</si>
  <si>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</si>
  <si>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</si>
  <si>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</si>
  <si>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</si>
  <si>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</si>
  <si>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</si>
  <si>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</si>
  <si>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</si>
  <si>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</si>
  <si>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</si>
  <si>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</si>
  <si>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</si>
  <si>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</si>
  <si>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</si>
  <si>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</si>
  <si>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</si>
  <si>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</si>
  <si>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</si>
  <si>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</si>
  <si>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</si>
  <si>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</si>
  <si>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</si>
  <si>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</si>
  <si>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</si>
  <si>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</si>
  <si>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</si>
  <si>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</si>
  <si>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</si>
  <si>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</si>
  <si>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</si>
  <si>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</si>
  <si>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</si>
  <si>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</si>
  <si>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</si>
  <si>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</si>
  <si>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</si>
  <si>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</si>
  <si>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</si>
  <si>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</si>
  <si>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</si>
  <si>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</si>
  <si>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</si>
  <si>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</si>
  <si>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</si>
  <si>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</si>
  <si>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</si>
  <si>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</si>
  <si>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</si>
  <si>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</si>
  <si>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</si>
  <si>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</si>
  <si>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</si>
  <si>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</si>
  <si>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</si>
  <si>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</si>
  <si>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</si>
  <si>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</si>
  <si>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</si>
  <si>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</si>
  <si>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</si>
  <si>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</si>
  <si>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</si>
  <si>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</si>
  <si>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</si>
  <si>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</si>
  <si>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</si>
  <si>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</si>
  <si>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</si>
  <si>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</si>
  <si>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</si>
  <si>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</si>
  <si>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</si>
  <si>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</si>
  <si>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</si>
  <si>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</si>
  <si>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</si>
  <si>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</si>
  <si>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</si>
  <si>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</si>
  <si>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</si>
  <si>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</si>
  <si>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</si>
  <si>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</si>
  <si>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</si>
  <si>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</si>
  <si>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</si>
  <si>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</si>
  <si>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</si>
  <si>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</si>
  <si>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</si>
  <si>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</si>
  <si>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</si>
  <si>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</si>
  <si>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</si>
  <si>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</si>
  <si>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</si>
  <si>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</si>
  <si>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</si>
  <si>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</si>
  <si>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</si>
  <si>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</si>
  <si>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</si>
  <si>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</si>
  <si>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</si>
  <si>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</si>
  <si>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</si>
  <si>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</si>
  <si>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</si>
  <si>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</si>
  <si>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</si>
  <si>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</si>
  <si>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</si>
  <si>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</si>
  <si>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</si>
  <si>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</si>
  <si>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</si>
  <si>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</si>
  <si>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</si>
  <si>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</si>
  <si>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</si>
  <si>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</si>
  <si>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</si>
  <si>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</si>
  <si>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</si>
  <si>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</si>
  <si>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</si>
  <si>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</si>
  <si>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</si>
  <si>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</si>
  <si>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</si>
  <si>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</si>
  <si>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</si>
  <si>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</si>
  <si>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</si>
  <si>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</si>
  <si>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</si>
  <si>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</si>
  <si>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</si>
  <si>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</si>
  <si>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</si>
  <si>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</si>
  <si>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</si>
  <si>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</si>
  <si>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</si>
  <si>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</si>
  <si>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</si>
  <si>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</si>
  <si>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</si>
  <si>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</si>
  <si>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</si>
  <si>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</si>
  <si>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</si>
  <si>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</si>
  <si>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</si>
  <si>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</si>
  <si>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</si>
  <si>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</si>
  <si>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</si>
  <si>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</si>
  <si>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</si>
  <si>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</si>
  <si>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</si>
  <si>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</si>
  <si>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</si>
  <si>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</si>
  <si>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</si>
  <si>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</si>
  <si>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</si>
  <si>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</si>
  <si>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</si>
  <si>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</si>
  <si>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</si>
  <si>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</si>
  <si>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</si>
  <si>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</si>
  <si>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</si>
  <si>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</si>
  <si>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</si>
  <si>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</si>
  <si>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</si>
  <si>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</si>
  <si>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</si>
  <si>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</si>
  <si>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</si>
  <si>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</si>
  <si>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</si>
  <si>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</si>
  <si>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</si>
  <si>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</si>
  <si>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</si>
  <si>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</si>
  <si>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</si>
  <si>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</si>
  <si>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</si>
  <si>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</si>
  <si>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</si>
  <si>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</si>
  <si>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</si>
  <si>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</si>
  <si>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</si>
  <si>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</si>
  <si>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</si>
  <si>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</si>
  <si>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</si>
  <si>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</si>
  <si>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</si>
  <si>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</si>
  <si>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</si>
  <si>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</si>
  <si>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</si>
  <si>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</si>
  <si>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</si>
  <si>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</si>
  <si>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</si>
  <si>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</si>
  <si>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</si>
  <si>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</si>
  <si>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</si>
  <si>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</si>
  <si>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</si>
  <si>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</si>
  <si>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</si>
  <si>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</si>
  <si>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</si>
  <si>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</si>
  <si>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</si>
  <si>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</si>
  <si>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</si>
  <si>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</si>
  <si>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</si>
  <si>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</si>
  <si>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</si>
  <si>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</si>
  <si>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</si>
  <si>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</si>
  <si>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</si>
  <si>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</si>
  <si>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</si>
  <si>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</si>
  <si>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</si>
  <si>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</si>
  <si>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</si>
  <si>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</si>
  <si>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</si>
  <si>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</si>
  <si>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</si>
  <si>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</si>
  <si>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</si>
  <si>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</si>
  <si>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</si>
  <si>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</si>
  <si>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</si>
  <si>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</si>
  <si>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</si>
  <si>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</si>
  <si>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</si>
  <si>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</si>
  <si>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</si>
  <si>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</si>
  <si>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</si>
  <si>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</si>
  <si>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</si>
  <si>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</si>
  <si>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</si>
  <si>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</si>
  <si>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</si>
  <si>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</si>
  <si>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</si>
  <si>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</si>
  <si>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</si>
  <si>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</si>
  <si>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</si>
  <si>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</si>
  <si>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</si>
  <si>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</si>
  <si>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</si>
  <si>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</si>
  <si>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</si>
  <si>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</si>
  <si>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</si>
  <si>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</si>
  <si>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</si>
  <si>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</si>
  <si>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</si>
  <si>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</si>
  <si>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</si>
  <si>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</si>
  <si>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</si>
  <si>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</si>
  <si>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</si>
  <si>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</si>
  <si>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</si>
  <si>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</si>
  <si>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</si>
  <si>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</si>
  <si>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</si>
  <si>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</si>
  <si>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</si>
  <si>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</si>
  <si>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</si>
  <si>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</si>
  <si>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</si>
  <si>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</si>
  <si>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</si>
  <si>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</si>
  <si>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</si>
  <si>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</si>
  <si>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</si>
  <si>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</si>
  <si>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</si>
  <si>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</si>
  <si>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</si>
  <si>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</si>
  <si>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</si>
  <si>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</si>
  <si>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</si>
  <si>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</si>
  <si>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</si>
  <si>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</si>
  <si>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</si>
  <si>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</si>
  <si>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</si>
  <si>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</si>
  <si>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</si>
  <si>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</si>
  <si>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</si>
  <si>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</si>
  <si>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</si>
  <si>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</si>
  <si>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</si>
  <si>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</si>
  <si>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</si>
  <si>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</si>
  <si>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</si>
  <si>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</si>
  <si>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</si>
  <si>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</si>
  <si>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</si>
  <si>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</si>
  <si>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</si>
  <si>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</si>
  <si>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</si>
  <si>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</si>
  <si>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</si>
  <si>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</si>
  <si>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</si>
  <si>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</si>
  <si>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</si>
  <si>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</si>
  <si>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</si>
  <si>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</si>
  <si>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</si>
  <si>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</si>
  <si>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</si>
  <si>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</si>
  <si>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</si>
  <si>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</si>
  <si>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</si>
  <si>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</si>
  <si>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</si>
  <si>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</si>
  <si>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</si>
  <si>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</si>
  <si>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</si>
  <si>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</si>
  <si>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</si>
  <si>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</si>
  <si>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</si>
  <si>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</si>
  <si>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</si>
  <si>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</si>
  <si>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</si>
  <si>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</si>
  <si>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</si>
  <si>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</si>
  <si>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</si>
  <si>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</si>
  <si>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</si>
  <si>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</si>
  <si>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</si>
  <si>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</si>
  <si>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</si>
  <si>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</si>
  <si>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</si>
  <si>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</si>
  <si>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</si>
  <si>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</si>
  <si>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</si>
  <si>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</si>
  <si>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</si>
  <si>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</si>
  <si>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</si>
  <si>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</si>
  <si>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</si>
  <si>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</si>
  <si>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</si>
  <si>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</si>
  <si>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</si>
  <si>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</si>
  <si>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</si>
  <si>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</si>
  <si>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</si>
  <si>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</si>
  <si>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</si>
  <si>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</si>
  <si>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</si>
  <si>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</si>
  <si>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</si>
  <si>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</si>
  <si>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</si>
  <si>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</si>
  <si>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</si>
  <si>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</si>
  <si>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</si>
  <si>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</si>
  <si>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</si>
  <si>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</si>
  <si>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</si>
  <si>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</si>
  <si>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</si>
  <si>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</si>
  <si>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</si>
  <si>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</si>
  <si>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</si>
  <si>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</si>
  <si>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</si>
  <si>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</si>
  <si>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</si>
  <si>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</si>
  <si>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</si>
  <si>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</si>
  <si>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</si>
  <si>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</si>
  <si>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</si>
  <si>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</si>
  <si>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</si>
  <si>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</si>
  <si>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</si>
  <si>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</si>
  <si>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</si>
  <si>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</si>
  <si>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</si>
  <si>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</si>
  <si>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</si>
  <si>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</si>
  <si>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</si>
  <si>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</si>
  <si>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</si>
  <si>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</si>
  <si>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</si>
  <si>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</si>
  <si>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</si>
  <si>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</si>
  <si>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</si>
  <si>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</si>
  <si>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</si>
  <si>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</si>
  <si>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</si>
  <si>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</si>
  <si>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</si>
  <si>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</si>
  <si>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</si>
  <si>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</si>
  <si>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</si>
  <si>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</si>
  <si>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</si>
  <si>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</si>
  <si>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</si>
  <si>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</si>
  <si>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</si>
  <si>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</si>
  <si>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</si>
  <si>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</si>
  <si>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</si>
  <si>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</si>
  <si>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</si>
  <si>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</si>
  <si>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</si>
  <si>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</si>
  <si>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</si>
  <si>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</si>
  <si>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</si>
  <si>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</si>
  <si>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</si>
  <si>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</si>
  <si>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</si>
  <si>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</si>
  <si>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</si>
  <si>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</si>
  <si>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</si>
  <si>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</si>
  <si>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</si>
  <si>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</si>
  <si>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</si>
  <si>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</si>
  <si>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</si>
  <si>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</si>
  <si>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</si>
  <si>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</si>
  <si>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</si>
  <si>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</si>
  <si>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</si>
  <si>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</si>
  <si>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</si>
  <si>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</si>
  <si>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</si>
  <si>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</si>
  <si>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</si>
  <si>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</si>
  <si>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</si>
  <si>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</si>
  <si>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</si>
  <si>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</si>
  <si>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</si>
  <si>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</si>
  <si>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</si>
  <si>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</si>
  <si>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</si>
  <si>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</si>
  <si>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</si>
  <si>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</si>
  <si>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</si>
  <si>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</si>
  <si>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</si>
  <si>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</si>
  <si>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</si>
  <si>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</si>
  <si>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</si>
  <si>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</si>
  <si>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</si>
  <si>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</si>
  <si>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</si>
  <si>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</si>
  <si>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</si>
  <si>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</si>
  <si>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</si>
  <si>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</si>
  <si>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</si>
  <si>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</si>
  <si>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</si>
  <si>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</si>
  <si>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</si>
  <si>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</si>
  <si>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</si>
  <si>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</si>
  <si>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</si>
  <si>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</si>
  <si>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</si>
  <si>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</si>
  <si>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</si>
  <si>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</si>
  <si>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</si>
  <si>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</si>
  <si>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</si>
  <si>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</si>
  <si>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</si>
  <si>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</si>
  <si>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</si>
  <si>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</si>
  <si>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</si>
  <si>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</si>
  <si>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</si>
  <si>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</si>
  <si>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</si>
  <si>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</si>
  <si>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</si>
  <si>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</si>
  <si>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</si>
  <si>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</si>
  <si>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</si>
  <si>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</si>
  <si>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</si>
  <si>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</si>
  <si>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</si>
  <si>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</si>
  <si>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</si>
  <si>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</si>
  <si>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</si>
  <si>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</si>
  <si>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</si>
  <si>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</si>
  <si>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</si>
  <si>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</si>
  <si>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</si>
  <si>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</si>
  <si>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</si>
  <si>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</si>
  <si>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</si>
  <si>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</si>
  <si>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</si>
  <si>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</si>
  <si>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</si>
  <si>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</si>
  <si>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</si>
  <si>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</si>
  <si>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</si>
  <si>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</si>
  <si>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</si>
  <si>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</si>
  <si>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</si>
  <si>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</si>
  <si>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</si>
  <si>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</si>
  <si>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</si>
  <si>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</si>
  <si>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</si>
  <si>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</si>
  <si>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</si>
  <si>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</si>
  <si>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</si>
  <si>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</si>
  <si>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</si>
  <si>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</si>
  <si>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</si>
  <si>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</si>
  <si>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</si>
  <si>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</si>
  <si>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</si>
  <si>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</si>
  <si>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</si>
  <si>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</si>
  <si>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</si>
  <si>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</si>
  <si>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</si>
  <si>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</si>
  <si>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</si>
  <si>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</si>
  <si>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</si>
  <si>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</si>
  <si>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</si>
  <si>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</si>
  <si>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</si>
  <si>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</si>
  <si>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</si>
  <si>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</si>
  <si>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</si>
  <si>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</si>
  <si>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</si>
  <si>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</si>
  <si>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</si>
  <si>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</si>
  <si>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</si>
  <si>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</si>
  <si>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</si>
  <si>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</si>
  <si>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</si>
  <si>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</si>
  <si>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</si>
  <si>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</si>
  <si>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</si>
  <si>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</si>
  <si>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</si>
  <si>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</si>
  <si>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</si>
  <si>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</si>
  <si>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</si>
  <si>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</si>
  <si>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</si>
  <si>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</si>
  <si>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</si>
  <si>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</si>
  <si>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</si>
  <si>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</si>
  <si>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</si>
  <si>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</si>
  <si>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</si>
  <si>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</si>
  <si>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</si>
  <si>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</si>
  <si>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</si>
  <si>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</si>
  <si>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</si>
  <si>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</si>
  <si>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</si>
  <si>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</si>
  <si>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</si>
  <si>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</si>
  <si>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</si>
  <si>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</si>
  <si>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</si>
  <si>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</si>
  <si>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</si>
  <si>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</si>
  <si>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</si>
  <si>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</si>
  <si>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</si>
  <si>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</si>
  <si>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</si>
  <si>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</si>
  <si>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</si>
  <si>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</si>
  <si>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</si>
  <si>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</si>
  <si>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</si>
  <si>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</si>
  <si>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</si>
  <si>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</si>
  <si>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</si>
  <si>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</si>
  <si>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</si>
  <si>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</si>
  <si>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</si>
  <si>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</si>
  <si>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</si>
  <si>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</si>
  <si>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</si>
  <si>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</si>
  <si>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</si>
  <si>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</si>
  <si>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</si>
  <si>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</si>
  <si>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</si>
  <si>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</si>
  <si>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</si>
  <si>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</si>
  <si>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</si>
  <si>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</si>
  <si>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</si>
  <si>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</si>
  <si>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</si>
  <si>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</si>
  <si>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</si>
  <si>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</si>
  <si>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</si>
  <si>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</si>
  <si>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</si>
  <si>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</si>
  <si>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</si>
  <si>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</si>
  <si>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</si>
  <si>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</si>
  <si>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</si>
  <si>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</si>
  <si>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</si>
  <si>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</si>
  <si>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</si>
  <si>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</si>
  <si>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</si>
  <si>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</si>
  <si>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</si>
  <si>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</si>
  <si>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</si>
  <si>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</si>
  <si>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</si>
  <si>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</si>
  <si>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</si>
  <si>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</si>
  <si>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</si>
  <si>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</si>
  <si>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</si>
  <si>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</si>
  <si>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</si>
  <si>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</si>
  <si>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</si>
  <si>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</si>
  <si>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</si>
  <si>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</si>
  <si>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</si>
  <si>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</si>
  <si>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</si>
  <si>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</si>
  <si>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</si>
  <si>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</si>
  <si>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</si>
  <si>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</si>
  <si>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</si>
  <si>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</si>
  <si>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</si>
  <si>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</si>
  <si>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</si>
  <si>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</si>
  <si>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</si>
  <si>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</si>
  <si>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</si>
  <si>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</si>
  <si>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</si>
  <si>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</si>
  <si>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</si>
  <si>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</si>
  <si>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</si>
  <si>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</si>
  <si>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</si>
  <si>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</si>
  <si>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</si>
  <si>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</si>
  <si>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</si>
  <si>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</si>
  <si>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</si>
  <si>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</si>
  <si>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</si>
  <si>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</si>
  <si>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</si>
  <si>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</si>
  <si>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</si>
  <si>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</si>
  <si>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</si>
  <si>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</si>
  <si>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</si>
  <si>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</si>
  <si>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</si>
  <si>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</si>
  <si>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</si>
  <si>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</si>
  <si>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</si>
  <si>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</si>
  <si>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</si>
  <si>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</si>
  <si>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</si>
  <si>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</si>
  <si>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</si>
  <si>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</si>
  <si>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</si>
  <si>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</si>
  <si>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</si>
  <si>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</si>
  <si>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</si>
  <si>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</si>
  <si>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</si>
  <si>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</si>
  <si>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</si>
  <si>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</si>
  <si>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</si>
  <si>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</si>
  <si>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</si>
  <si>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</si>
  <si>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</si>
  <si>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</si>
  <si>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</si>
  <si>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</si>
  <si>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</si>
  <si>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</si>
  <si>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</si>
  <si>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</si>
  <si>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</si>
  <si>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</si>
  <si>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</si>
  <si>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</si>
  <si>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</si>
  <si>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</si>
  <si>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</si>
  <si>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</si>
  <si>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</si>
  <si>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</si>
  <si>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</si>
  <si>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</si>
  <si>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</si>
  <si>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</si>
  <si>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</si>
  <si>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</si>
  <si>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</si>
  <si>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</si>
  <si>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</si>
  <si>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</si>
  <si>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</si>
  <si>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</si>
  <si>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</si>
  <si>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</si>
  <si>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</si>
  <si>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</si>
  <si>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</si>
  <si>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</si>
  <si>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</si>
  <si>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</si>
  <si>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</si>
  <si>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</si>
  <si>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</si>
  <si>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</si>
  <si>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</si>
  <si>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</si>
  <si>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</si>
  <si>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</si>
  <si>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</si>
  <si>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</si>
  <si>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</si>
  <si>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</si>
  <si>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</si>
  <si>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</si>
  <si>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</si>
  <si>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</si>
  <si>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</si>
  <si>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</si>
  <si>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</si>
  <si>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</si>
  <si>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</si>
  <si>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</si>
  <si>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</si>
  <si>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</si>
  <si>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</si>
  <si>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</si>
  <si>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</si>
  <si>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</si>
  <si>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</si>
  <si>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</si>
  <si>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</si>
  <si>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</si>
  <si>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</si>
  <si>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</si>
  <si>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</si>
  <si>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</si>
  <si>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</si>
  <si>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</si>
  <si>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</si>
  <si>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</si>
  <si>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</si>
  <si>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</si>
  <si>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</si>
  <si>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</si>
  <si>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</si>
  <si>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</si>
  <si>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</si>
  <si>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</si>
  <si>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</si>
  <si>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</si>
  <si>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</si>
  <si>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</si>
  <si>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</si>
  <si>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</si>
  <si>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</si>
  <si>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</si>
  <si>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</si>
  <si>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</si>
  <si>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</si>
  <si>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</si>
  <si>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</si>
  <si>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</si>
  <si>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</si>
  <si>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</si>
  <si>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</si>
  <si>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</si>
  <si>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</si>
  <si>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</si>
  <si>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</si>
  <si>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</si>
  <si>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</si>
  <si>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</si>
  <si>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</si>
  <si>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</si>
  <si>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</si>
  <si>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</si>
  <si>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</si>
  <si>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</si>
  <si>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</si>
  <si>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</si>
  <si>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</si>
  <si>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</si>
  <si>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</si>
  <si>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</si>
  <si>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</si>
  <si>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</si>
  <si>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</si>
  <si>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</si>
  <si>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</si>
  <si>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</si>
  <si>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</si>
  <si>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</si>
  <si>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</si>
  <si>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</si>
  <si>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</si>
  <si>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</si>
  <si>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</si>
  <si>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</si>
  <si>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</si>
  <si>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</si>
  <si>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</si>
  <si>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</si>
  <si>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</si>
  <si>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</si>
  <si>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</si>
  <si>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</si>
  <si>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</si>
  <si>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</si>
  <si>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</si>
  <si>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</si>
  <si>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</si>
  <si>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</si>
  <si>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</si>
  <si>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</si>
  <si>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</si>
  <si>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</si>
  <si>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</si>
  <si>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</si>
  <si>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</si>
  <si>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</si>
  <si>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</si>
  <si>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</si>
  <si>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</si>
  <si>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</si>
  <si>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</si>
  <si>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</si>
  <si>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</si>
  <si>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</si>
  <si>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</si>
  <si>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</si>
  <si>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</si>
  <si>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</si>
  <si>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</si>
  <si>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</si>
  <si>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</si>
  <si>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</si>
  <si>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</si>
  <si>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</si>
  <si>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</si>
  <si>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</si>
  <si>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</si>
  <si>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</si>
  <si>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</si>
  <si>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</si>
  <si>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</si>
  <si>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</si>
  <si>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</si>
  <si>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</si>
  <si>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</si>
  <si>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</si>
  <si>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</si>
  <si>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</si>
  <si>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</si>
  <si>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</si>
  <si>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</si>
  <si>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</si>
  <si>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</si>
  <si>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</si>
  <si>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</si>
  <si>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</si>
  <si>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</si>
  <si>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</si>
  <si>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</si>
  <si>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</si>
  <si>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</si>
  <si>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</si>
  <si>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</si>
  <si>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</si>
  <si>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</si>
  <si>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</si>
  <si>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</si>
  <si>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</si>
  <si>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</si>
  <si>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</si>
  <si>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</si>
  <si>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</si>
  <si>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</si>
  <si>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</si>
  <si>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</si>
  <si>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</si>
  <si>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</si>
  <si>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</si>
  <si>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</si>
  <si>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</si>
  <si>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</si>
  <si>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</si>
  <si>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</si>
  <si>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</si>
  <si>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</si>
  <si>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</si>
  <si>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</si>
  <si>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</si>
  <si>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</si>
  <si>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</si>
  <si>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</si>
  <si>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</si>
  <si>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</si>
  <si>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</si>
  <si>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</si>
  <si>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</si>
  <si>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</si>
  <si>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</si>
  <si>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</si>
  <si>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</si>
  <si>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</si>
  <si>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</si>
  <si>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</si>
  <si>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</si>
  <si>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</si>
  <si>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</si>
  <si>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</si>
  <si>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</si>
  <si>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</si>
  <si>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</si>
  <si>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</si>
  <si>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</si>
  <si>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</si>
  <si>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</si>
  <si>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</si>
  <si>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</si>
  <si>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</si>
  <si>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</si>
  <si>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</si>
  <si>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</si>
  <si>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</si>
  <si>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</si>
  <si>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</si>
  <si>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</si>
  <si>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</si>
  <si>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</si>
  <si>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</si>
  <si>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</si>
  <si>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</si>
  <si>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</si>
  <si>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</si>
  <si>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</si>
  <si>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</si>
  <si>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</si>
  <si>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</si>
  <si>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</si>
  <si>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</si>
  <si>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</si>
  <si>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</si>
  <si>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</si>
  <si>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</si>
  <si>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</si>
  <si>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</si>
  <si>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</si>
  <si>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</si>
  <si>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</si>
  <si>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</si>
  <si>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</si>
  <si>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</si>
  <si>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</si>
  <si>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</si>
  <si>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</si>
  <si>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</si>
  <si>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</si>
  <si>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</si>
  <si>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</si>
  <si>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</si>
  <si>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</si>
  <si>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</si>
  <si>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</si>
  <si>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</si>
  <si>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</si>
  <si>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</si>
  <si>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</si>
  <si>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</si>
  <si>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</si>
  <si>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</si>
  <si>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</si>
  <si>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</si>
  <si>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</si>
  <si>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</si>
  <si>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</si>
  <si>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</si>
  <si>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</si>
  <si>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</si>
  <si>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</si>
  <si>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</si>
  <si>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</si>
  <si>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</si>
  <si>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</si>
  <si>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</si>
  <si>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</si>
  <si>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</si>
  <si>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</si>
  <si>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</si>
  <si>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</si>
  <si>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</si>
  <si>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</si>
  <si>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</si>
  <si>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</si>
  <si>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</si>
  <si>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</si>
  <si>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</si>
  <si>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</si>
  <si>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</si>
  <si>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</si>
  <si>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</si>
  <si>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</si>
  <si>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</si>
  <si>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</si>
  <si>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</si>
  <si>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</si>
  <si>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</si>
  <si>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</si>
  <si>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</si>
  <si>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</si>
  <si>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</si>
  <si>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</si>
  <si>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</si>
  <si>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</si>
  <si>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</si>
  <si>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</si>
  <si>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</si>
  <si>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</si>
  <si>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</si>
  <si>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</si>
  <si>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</si>
  <si>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</si>
  <si>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</si>
  <si>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</si>
  <si>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</si>
  <si>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</si>
  <si>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</si>
  <si>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</si>
  <si>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</si>
  <si>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</si>
  <si>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</si>
  <si>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</si>
  <si>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</si>
  <si>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</si>
  <si>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</si>
  <si>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</si>
  <si>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</si>
  <si>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</si>
  <si>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</si>
  <si>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</si>
  <si>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</si>
  <si>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</si>
  <si>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</si>
  <si>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</si>
  <si>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</si>
  <si>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</si>
  <si>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</si>
  <si>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</si>
  <si>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</si>
  <si>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</si>
  <si>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</si>
  <si>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</si>
  <si>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</si>
  <si>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</si>
  <si>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</si>
  <si>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</si>
  <si>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</si>
  <si>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</si>
  <si>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</si>
  <si>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</si>
  <si>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</si>
  <si>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</si>
  <si>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</si>
  <si>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</si>
  <si>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</si>
  <si>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</si>
  <si>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</si>
  <si>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</si>
  <si>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</si>
  <si>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</si>
  <si>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</si>
  <si>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</si>
  <si>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</si>
  <si>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</si>
  <si>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</si>
  <si>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</si>
  <si>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</si>
  <si>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</si>
  <si>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</si>
  <si>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</si>
  <si>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</si>
  <si>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</si>
  <si>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</si>
  <si>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</si>
  <si>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</si>
  <si>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</si>
  <si>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</si>
  <si>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</si>
  <si>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</si>
  <si>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</si>
  <si>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</si>
  <si>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</si>
  <si>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</si>
  <si>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</si>
  <si>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</si>
  <si>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</si>
  <si>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</si>
  <si>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</si>
  <si>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</si>
  <si>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</si>
  <si>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</si>
  <si>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</si>
  <si>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</si>
  <si>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</si>
  <si>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</si>
  <si>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</si>
  <si>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</si>
  <si>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</si>
  <si>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</si>
  <si>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</si>
  <si>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</si>
  <si>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</si>
  <si>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</si>
  <si>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</si>
  <si>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</si>
  <si>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</si>
  <si>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</si>
  <si>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</si>
  <si>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</si>
  <si>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</si>
  <si>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</si>
  <si>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</si>
  <si>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</si>
  <si>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</si>
  <si>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</si>
  <si>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</si>
  <si>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</si>
  <si>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</si>
  <si>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</si>
  <si>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</si>
  <si>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</si>
  <si>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</si>
  <si>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</si>
  <si>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</si>
  <si>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</si>
  <si>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</si>
  <si>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</si>
  <si>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</si>
  <si>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</si>
  <si>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</si>
  <si>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</si>
  <si>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</si>
  <si>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</si>
  <si>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</si>
  <si>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</si>
  <si>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</si>
  <si>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</si>
  <si>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</si>
  <si>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</si>
  <si>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</si>
  <si>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</si>
  <si>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</si>
  <si>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</si>
  <si>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</si>
  <si>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</si>
  <si>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</si>
  <si>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</si>
  <si>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</si>
  <si>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</si>
  <si>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</si>
  <si>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</si>
  <si>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</si>
  <si>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</si>
  <si>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</si>
  <si>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</si>
  <si>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</si>
  <si>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</si>
  <si>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</si>
  <si>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</si>
  <si>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</si>
  <si>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</si>
  <si>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</si>
  <si>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</si>
  <si>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</si>
  <si>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</si>
  <si>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</si>
  <si>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</si>
  <si>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</si>
  <si>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</si>
  <si>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</si>
  <si>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</si>
  <si>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</si>
  <si>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</si>
  <si>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</si>
  <si>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</si>
  <si>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</si>
  <si>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</si>
  <si>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</si>
  <si>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</si>
  <si>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</si>
  <si>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</si>
  <si>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</si>
  <si>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</si>
  <si>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</si>
  <si>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</si>
  <si>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</si>
  <si>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</si>
  <si>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</si>
  <si>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</si>
  <si>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</si>
  <si>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</si>
  <si>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</si>
  <si>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</si>
  <si>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</si>
  <si>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</si>
  <si>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</si>
  <si>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</si>
  <si>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</si>
  <si>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</si>
  <si>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</si>
  <si>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</si>
  <si>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</si>
  <si>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</si>
  <si>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</si>
  <si>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</si>
  <si>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</si>
  <si>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</si>
  <si>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</si>
  <si>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</si>
  <si>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</si>
  <si>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</si>
  <si>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</si>
  <si>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</si>
  <si>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</si>
  <si>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</si>
  <si>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</si>
  <si>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</si>
  <si>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</si>
  <si>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</si>
  <si>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</si>
  <si>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</si>
  <si>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</si>
  <si>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</si>
  <si>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</si>
  <si>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</si>
  <si>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</si>
  <si>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</si>
  <si>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</si>
  <si>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</si>
  <si>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</si>
  <si>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</si>
  <si>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</si>
  <si>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</si>
  <si>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</si>
  <si>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</si>
  <si>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</si>
  <si>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</si>
  <si>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</si>
  <si>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</si>
  <si>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</si>
  <si>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</si>
  <si>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</si>
  <si>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</si>
  <si>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</si>
  <si>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</si>
  <si>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</si>
  <si>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</si>
  <si>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</si>
  <si>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</si>
  <si>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</si>
  <si>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</si>
  <si>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</si>
  <si>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</si>
  <si>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</si>
  <si>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</si>
  <si>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</si>
  <si>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</si>
  <si>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</si>
  <si>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</si>
  <si>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</si>
  <si>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</si>
  <si>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</si>
  <si>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</si>
  <si>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</si>
  <si>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</si>
  <si>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</si>
  <si>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</si>
  <si>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</si>
  <si>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</si>
  <si>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</si>
  <si>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</si>
  <si>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</si>
  <si>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</si>
  <si>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</si>
  <si>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</si>
  <si>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</si>
  <si>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</si>
  <si>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</si>
  <si>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</si>
  <si>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</si>
  <si>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</si>
  <si>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</si>
  <si>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</si>
  <si>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</si>
  <si>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</si>
  <si>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</si>
  <si>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</si>
  <si>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</si>
  <si>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</si>
  <si>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</si>
  <si>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</si>
  <si>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</si>
  <si>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</si>
  <si>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</si>
  <si>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</si>
  <si>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</si>
  <si>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</si>
  <si>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</si>
  <si>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</si>
  <si>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</si>
  <si>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</si>
  <si>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</si>
  <si>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</si>
  <si>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</si>
  <si>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</si>
  <si>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</si>
  <si>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</si>
  <si>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</si>
  <si>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</si>
  <si>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</si>
  <si>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</si>
  <si>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</si>
  <si>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</si>
  <si>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</si>
  <si>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</si>
  <si>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</si>
  <si>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</si>
  <si>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</si>
  <si>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</si>
  <si>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</si>
  <si>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</si>
  <si>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</si>
  <si>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</si>
  <si>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</si>
  <si>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</si>
  <si>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</si>
  <si>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</si>
  <si>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</si>
  <si>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</si>
  <si>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</si>
  <si>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</si>
  <si>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</si>
  <si>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</si>
  <si>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</si>
  <si>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</si>
  <si>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</si>
  <si>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</si>
  <si>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</si>
  <si>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</si>
  <si>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</si>
  <si>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</si>
  <si>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</si>
  <si>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</si>
  <si>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</si>
  <si>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</si>
  <si>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</si>
  <si>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</si>
  <si>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</si>
  <si>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</si>
  <si>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</si>
  <si>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</si>
  <si>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</si>
  <si>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</si>
  <si>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</si>
  <si>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</si>
  <si>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</si>
  <si>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</si>
  <si>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</si>
  <si>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</si>
  <si>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</si>
  <si>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</si>
  <si>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</si>
  <si>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</si>
  <si>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</si>
  <si>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</si>
  <si>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</si>
  <si>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</si>
  <si>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</si>
  <si>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</si>
  <si>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</si>
  <si>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</si>
  <si>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</si>
  <si>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</si>
  <si>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</si>
  <si>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</si>
  <si>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</si>
  <si>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</si>
  <si>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</si>
  <si>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</si>
  <si>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</si>
  <si>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</si>
  <si>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</si>
  <si>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</si>
  <si>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</si>
  <si>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</si>
  <si>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</si>
  <si>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</si>
  <si>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</si>
  <si>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</si>
  <si>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</si>
  <si>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</si>
  <si>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</si>
  <si>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</si>
  <si>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</si>
  <si>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</si>
  <si>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</si>
  <si>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</si>
  <si>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</si>
  <si>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</si>
  <si>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</si>
  <si>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</si>
  <si>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</si>
  <si>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</si>
  <si>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</si>
  <si>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</si>
  <si>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</si>
  <si>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</si>
  <si>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</si>
  <si>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</si>
  <si>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</si>
  <si>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</si>
  <si>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</si>
  <si>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</si>
  <si>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</si>
  <si>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</si>
  <si>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</si>
  <si>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</si>
  <si>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</si>
  <si>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</si>
  <si>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</si>
  <si>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</si>
  <si>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</si>
  <si>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</si>
  <si>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</si>
  <si>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</si>
  <si>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</si>
  <si>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</si>
  <si>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</si>
  <si>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</si>
  <si>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</si>
  <si>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</si>
  <si>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</si>
  <si>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</si>
  <si>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</si>
  <si>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</si>
  <si>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</si>
  <si>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</si>
  <si>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</si>
  <si>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</si>
  <si>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</si>
  <si>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</si>
  <si>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</si>
  <si>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</si>
  <si>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</si>
  <si>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</si>
  <si>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</si>
  <si>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</si>
  <si>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</si>
  <si>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</si>
  <si>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</si>
  <si>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</si>
  <si>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</si>
  <si>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</si>
  <si>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</si>
  <si>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</si>
  <si>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</si>
  <si>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</si>
  <si>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</si>
  <si>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</si>
  <si>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</si>
  <si>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</si>
  <si>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</si>
  <si>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</si>
  <si>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</si>
  <si>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</si>
  <si>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</si>
  <si>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</si>
  <si>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</si>
  <si>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</si>
  <si>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</si>
  <si>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</si>
  <si>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</si>
  <si>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</si>
  <si>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</si>
  <si>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</si>
  <si>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</si>
  <si>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</si>
  <si>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</si>
  <si>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</si>
  <si>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</si>
  <si>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</si>
  <si>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</si>
  <si>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</si>
  <si>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</si>
  <si>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</si>
  <si>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</si>
  <si>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</si>
  <si>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</si>
  <si>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</si>
  <si>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</si>
  <si>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</si>
  <si>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</si>
  <si>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</si>
  <si>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</si>
  <si>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</si>
  <si>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</si>
  <si>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</si>
  <si>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</si>
  <si>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</si>
  <si>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</si>
  <si>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</si>
  <si>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</si>
  <si>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</si>
  <si>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</si>
  <si>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</si>
  <si>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</si>
  <si>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</si>
  <si>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</si>
  <si>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</si>
  <si>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</si>
  <si>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</si>
  <si>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</si>
  <si>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</si>
  <si>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</si>
  <si>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</si>
  <si>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</si>
  <si>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</si>
  <si>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</si>
  <si>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</si>
  <si>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</si>
  <si>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</si>
  <si>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</si>
  <si>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</si>
  <si>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</si>
  <si>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</si>
  <si>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</si>
  <si>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</si>
  <si>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</si>
  <si>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</si>
  <si>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</si>
  <si>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</si>
  <si>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</si>
  <si>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</si>
  <si>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</si>
  <si>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</si>
  <si>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</si>
  <si>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</si>
  <si>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</si>
  <si>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</si>
  <si>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</si>
  <si>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</si>
  <si>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</si>
  <si>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</si>
  <si>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</si>
  <si>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</si>
  <si>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</si>
  <si>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</si>
  <si>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</si>
  <si>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</si>
  <si>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</si>
  <si>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</si>
  <si>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</si>
  <si>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</si>
  <si>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</si>
  <si>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</si>
  <si>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</si>
  <si>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</si>
  <si>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</si>
  <si>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</si>
  <si>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</si>
  <si>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</si>
  <si>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</si>
  <si>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</si>
  <si>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</si>
  <si>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</si>
  <si>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</si>
  <si>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</si>
  <si>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</si>
  <si>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</si>
  <si>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</si>
  <si>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</si>
  <si>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</si>
  <si>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</si>
  <si>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</si>
  <si>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</si>
  <si>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</si>
  <si>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</si>
  <si>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</si>
  <si>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</si>
  <si>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</si>
  <si>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</si>
  <si>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</si>
  <si>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</si>
  <si>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</si>
  <si>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</si>
  <si>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</si>
  <si>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</si>
  <si>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</si>
  <si>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</si>
  <si>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</si>
  <si>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</si>
  <si>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</si>
  <si>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</si>
  <si>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</si>
  <si>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</si>
  <si>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</si>
  <si>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</si>
  <si>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</si>
  <si>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</si>
  <si>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</si>
  <si>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</si>
  <si>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</si>
  <si>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</si>
  <si>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</si>
  <si>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</si>
  <si>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</si>
  <si>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</si>
  <si>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</si>
  <si>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</si>
  <si>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</si>
  <si>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</si>
  <si>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</si>
  <si>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</si>
  <si>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</si>
  <si>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</si>
  <si>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</si>
  <si>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</si>
  <si>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</si>
  <si>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</si>
  <si>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</si>
  <si>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</si>
  <si>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</si>
  <si>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</si>
  <si>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</si>
  <si>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</si>
  <si>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</si>
  <si>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</si>
  <si>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</si>
  <si>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</si>
  <si>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</si>
  <si>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</si>
  <si>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</si>
  <si>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</si>
  <si>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</si>
  <si>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</si>
  <si>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</si>
  <si>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</si>
  <si>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</si>
  <si>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</si>
  <si>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</si>
  <si>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</si>
  <si>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</si>
  <si>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</si>
  <si>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</si>
  <si>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</si>
  <si>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</si>
  <si>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</si>
  <si>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</si>
  <si>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</si>
  <si>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</si>
  <si>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</si>
  <si>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</si>
  <si>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</si>
  <si>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</si>
  <si>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</si>
  <si>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</si>
  <si>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</si>
  <si>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</si>
  <si>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</si>
  <si>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</si>
  <si>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</si>
  <si>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</si>
  <si>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</si>
  <si>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</si>
  <si>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</si>
  <si>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</si>
  <si>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</si>
  <si>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</si>
  <si>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</si>
  <si>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</si>
  <si>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</si>
  <si>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</si>
  <si>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</si>
  <si>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</si>
  <si>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</si>
  <si>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</si>
  <si>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</si>
  <si>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</si>
  <si>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</si>
  <si>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</si>
  <si>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</si>
  <si>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</si>
  <si>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</si>
  <si>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</si>
  <si>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</si>
  <si>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</si>
  <si>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</si>
  <si>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</si>
  <si>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</si>
  <si>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</si>
  <si>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</si>
  <si>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</si>
  <si>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</si>
  <si>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</si>
  <si>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</si>
  <si>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</si>
  <si>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</si>
  <si>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</si>
  <si>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</si>
  <si>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</si>
  <si>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</si>
  <si>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</si>
  <si>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</si>
  <si>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</si>
  <si>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</si>
  <si>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</si>
  <si>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</si>
  <si>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</si>
  <si>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</si>
  <si>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</si>
  <si>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</si>
  <si>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</si>
  <si>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</si>
  <si>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</si>
  <si>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</si>
  <si>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</si>
  <si>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</si>
  <si>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</si>
  <si>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</si>
  <si>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</si>
  <si>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</si>
  <si>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</si>
  <si>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</si>
  <si>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</si>
  <si>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</si>
  <si>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</si>
  <si>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</si>
  <si>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</si>
  <si>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</si>
  <si>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</si>
  <si>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</si>
  <si>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</si>
  <si>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</si>
  <si>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</si>
  <si>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</si>
  <si>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</si>
  <si>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</si>
  <si>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</si>
  <si>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</si>
  <si>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</si>
  <si>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</si>
  <si>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</si>
  <si>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</si>
  <si>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</si>
  <si>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</si>
  <si>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</si>
  <si>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</si>
  <si>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</si>
  <si>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</si>
  <si>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</si>
  <si>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</si>
  <si>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</si>
  <si>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</si>
  <si>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</si>
  <si>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</si>
  <si>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</si>
  <si>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</si>
  <si>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</si>
  <si>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</si>
  <si>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</si>
  <si>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</si>
  <si>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</si>
  <si>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</si>
  <si>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</si>
  <si>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</si>
  <si>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</si>
  <si>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</si>
  <si>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</si>
  <si>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</si>
  <si>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</si>
  <si>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</si>
  <si>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</si>
  <si>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</si>
  <si>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</si>
  <si>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</si>
  <si>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</si>
  <si>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</si>
  <si>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</si>
  <si>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</si>
  <si>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</si>
  <si>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</si>
  <si>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</si>
  <si>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</si>
  <si>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</si>
  <si>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</si>
  <si>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</si>
  <si>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</si>
  <si>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</si>
  <si>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</si>
  <si>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</si>
  <si>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</si>
  <si>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</si>
  <si>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</si>
  <si>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</si>
  <si>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</si>
  <si>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</si>
  <si>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</si>
  <si>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</si>
  <si>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</si>
  <si>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</si>
  <si>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</si>
  <si>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</si>
  <si>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</si>
  <si>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</si>
  <si>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</si>
  <si>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</si>
  <si>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</si>
  <si>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</si>
  <si>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</si>
  <si>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</si>
  <si>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</si>
  <si>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</si>
  <si>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</si>
  <si>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</si>
  <si>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</si>
  <si>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</si>
  <si>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</si>
  <si>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</si>
  <si>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</si>
  <si>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</si>
  <si>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</si>
  <si>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</si>
  <si>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</si>
  <si>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</si>
  <si>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</si>
  <si>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</si>
  <si>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</si>
  <si>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</si>
  <si>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</si>
  <si>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</si>
  <si>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</si>
  <si>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</si>
  <si>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</si>
  <si>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</si>
  <si>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</si>
  <si>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</si>
  <si>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</si>
  <si>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</si>
  <si>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</si>
  <si>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</si>
  <si>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</si>
  <si>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</si>
  <si>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</si>
  <si>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</si>
  <si>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</si>
  <si>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</si>
  <si>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</si>
  <si>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</si>
  <si>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</si>
  <si>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</si>
  <si>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</si>
  <si>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</si>
  <si>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</si>
  <si>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</si>
  <si>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</si>
  <si>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</si>
  <si>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</si>
  <si>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</si>
  <si>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</si>
  <si>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</si>
  <si>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</si>
  <si>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</si>
  <si>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</si>
  <si>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</si>
  <si>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</si>
  <si>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</si>
  <si>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</si>
  <si>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</si>
  <si>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</si>
  <si>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</si>
  <si>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</si>
  <si>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</si>
  <si>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</si>
  <si>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</si>
  <si>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</si>
  <si>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</si>
  <si>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</si>
  <si>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</si>
  <si>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</si>
  <si>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</si>
  <si>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</si>
  <si>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</si>
  <si>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</si>
  <si>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</si>
  <si>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</si>
  <si>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</si>
  <si>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</si>
  <si>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</si>
  <si>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</si>
  <si>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</si>
  <si>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</si>
  <si>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</si>
  <si>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</si>
  <si>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</si>
  <si>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</si>
  <si>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</si>
  <si>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</si>
  <si>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</si>
  <si>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</si>
  <si>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</si>
  <si>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</si>
  <si>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</si>
  <si>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</si>
  <si>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</si>
  <si>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</si>
  <si>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</si>
  <si>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</si>
  <si>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</si>
  <si>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</si>
  <si>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</si>
  <si>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</si>
  <si>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</si>
  <si>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</si>
  <si>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</si>
  <si>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</si>
  <si>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</si>
  <si>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</si>
  <si>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</si>
  <si>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</si>
  <si>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</si>
  <si>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</si>
  <si>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</si>
  <si>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</si>
  <si>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</si>
  <si>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</si>
  <si>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</si>
  <si>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</si>
  <si>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</si>
  <si>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</si>
  <si>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</si>
  <si>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</si>
  <si>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</si>
  <si>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</si>
  <si>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</si>
  <si>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</si>
  <si>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</si>
  <si>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</si>
  <si>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</si>
  <si>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</si>
  <si>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</si>
  <si>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</si>
  <si>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</si>
  <si>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</si>
  <si>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</si>
  <si>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</si>
  <si>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</si>
  <si>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</si>
  <si>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</si>
  <si>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</si>
  <si>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</si>
  <si>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</si>
  <si>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</si>
  <si>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</si>
  <si>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</si>
  <si>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</si>
  <si>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</si>
  <si>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</si>
  <si>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</si>
  <si>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</si>
  <si>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</si>
  <si>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</si>
  <si>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</si>
  <si>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</si>
  <si>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</si>
  <si>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</si>
  <si>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</si>
  <si>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</si>
  <si>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</si>
  <si>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</si>
  <si>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</si>
  <si>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</si>
  <si>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</si>
  <si>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</si>
  <si>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</si>
  <si>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</si>
  <si>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</si>
  <si>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</si>
  <si>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</si>
  <si>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</si>
  <si>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</si>
  <si>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</si>
  <si>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</si>
  <si>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</si>
  <si>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</si>
  <si>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</si>
  <si>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</si>
  <si>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</si>
  <si>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</si>
  <si>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</si>
  <si>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</si>
  <si>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</si>
  <si>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</si>
  <si>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</si>
  <si>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</si>
  <si>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</si>
  <si>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</si>
  <si>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</si>
  <si>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</si>
  <si>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</si>
  <si>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</si>
  <si>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</si>
  <si>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</si>
  <si>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</si>
  <si>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</si>
  <si>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</si>
  <si>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</si>
  <si>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</si>
  <si>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</si>
  <si>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</si>
  <si>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</si>
  <si>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</si>
  <si>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</si>
  <si>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</si>
  <si>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</si>
  <si>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</si>
  <si>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</si>
  <si>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</si>
  <si>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</si>
  <si>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</si>
  <si>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</si>
  <si>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</si>
  <si>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</si>
  <si>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</si>
  <si>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</si>
  <si>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</si>
  <si>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</si>
  <si>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</si>
  <si>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</si>
  <si>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</si>
  <si>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</si>
  <si>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</si>
  <si>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</si>
  <si>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</si>
  <si>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</si>
  <si>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</si>
  <si>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</si>
  <si>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</si>
  <si>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</si>
  <si>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</si>
  <si>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</si>
  <si>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</si>
  <si>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</si>
  <si>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</si>
  <si>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</si>
  <si>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</si>
  <si>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</si>
  <si>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</si>
  <si>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</si>
  <si>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</si>
  <si>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</si>
  <si>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</si>
  <si>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</si>
  <si>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</si>
  <si>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</si>
  <si>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</si>
  <si>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</si>
  <si>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</si>
  <si>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</si>
  <si>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</si>
  <si>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</si>
  <si>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</si>
  <si>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</si>
  <si>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</si>
  <si>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</si>
  <si>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</si>
  <si>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</si>
  <si>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</si>
  <si>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</si>
  <si>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</si>
  <si>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</si>
  <si>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</si>
  <si>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</si>
  <si>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</si>
  <si>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</si>
  <si>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</si>
  <si>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</si>
  <si>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</si>
  <si>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</si>
  <si>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</si>
  <si>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</si>
  <si>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</si>
  <si>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</si>
  <si>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</si>
  <si>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</si>
  <si>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</si>
  <si>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</si>
  <si>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</si>
  <si>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</si>
  <si>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</si>
  <si>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</si>
  <si>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</si>
  <si>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</si>
  <si>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</si>
  <si>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</si>
  <si>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</si>
  <si>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</si>
  <si>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</si>
  <si>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</si>
  <si>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</si>
  <si>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</si>
  <si>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</si>
  <si>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</si>
  <si>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</si>
  <si>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</si>
  <si>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</si>
  <si>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</si>
  <si>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</si>
  <si>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</si>
  <si>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</si>
  <si>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</si>
  <si>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</si>
  <si>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</si>
  <si>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</si>
  <si>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</si>
  <si>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</si>
  <si>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</si>
  <si>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</si>
  <si>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</si>
  <si>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</si>
  <si>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</si>
  <si>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</si>
  <si>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</si>
  <si>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</si>
  <si>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</si>
  <si>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</si>
  <si>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</si>
  <si>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</si>
  <si>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</si>
  <si>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</si>
  <si>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</si>
  <si>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</si>
  <si>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</si>
  <si>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</si>
  <si>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</si>
  <si>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</si>
  <si>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</si>
  <si>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</si>
  <si>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</si>
  <si>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</si>
  <si>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</si>
  <si>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</si>
  <si>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</si>
  <si>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</si>
  <si>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</si>
  <si>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</si>
  <si>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</si>
  <si>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</si>
  <si>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</si>
  <si>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</si>
  <si>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</si>
  <si>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</si>
  <si>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</si>
  <si>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</si>
  <si>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</si>
  <si>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</si>
  <si>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</si>
  <si>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</si>
  <si>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</si>
  <si>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</si>
  <si>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</si>
  <si>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</si>
  <si>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</si>
  <si>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</si>
  <si>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</si>
  <si>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</si>
  <si>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</si>
  <si>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</si>
  <si>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</si>
  <si>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</si>
  <si>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</si>
  <si>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</si>
  <si>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</si>
  <si>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</si>
  <si>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</si>
  <si>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</si>
  <si>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</si>
  <si>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</si>
  <si>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</si>
  <si>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</si>
  <si>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</si>
  <si>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</si>
  <si>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</si>
  <si>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</si>
  <si>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</si>
  <si>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</si>
  <si>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</si>
  <si>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</si>
  <si>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</si>
  <si>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</si>
  <si>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</si>
  <si>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</si>
  <si>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</si>
  <si>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</si>
  <si>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</si>
  <si>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</si>
  <si>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</si>
  <si>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</si>
  <si>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</si>
  <si>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</si>
  <si>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</si>
  <si>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</si>
  <si>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</si>
  <si>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</si>
  <si>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</si>
  <si>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</si>
  <si>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</si>
  <si>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</si>
  <si>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</si>
  <si>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</si>
  <si>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</si>
  <si>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</si>
  <si>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</si>
  <si>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</si>
  <si>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</si>
  <si>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</si>
  <si>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</si>
  <si>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</si>
  <si>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</si>
  <si>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</si>
  <si>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</si>
  <si>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</si>
  <si>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</si>
  <si>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</si>
  <si>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</si>
  <si>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</si>
  <si>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</si>
  <si>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</si>
  <si>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</si>
  <si>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</si>
  <si>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</si>
  <si>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</si>
  <si>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</si>
  <si>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</si>
  <si>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</si>
  <si>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</si>
  <si>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</si>
  <si>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</si>
  <si>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</si>
  <si>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</si>
  <si>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</si>
  <si>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</si>
  <si>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</si>
  <si>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</si>
  <si>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</si>
  <si>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</si>
  <si>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</si>
  <si>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</si>
  <si>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</si>
  <si>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</si>
  <si>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</si>
  <si>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</si>
  <si>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</si>
  <si>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</si>
  <si>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</si>
  <si>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</si>
  <si>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</si>
  <si>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</si>
  <si>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</si>
  <si>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</si>
  <si>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</si>
  <si>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</si>
  <si>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</si>
  <si>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</si>
  <si>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</si>
  <si>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</si>
  <si>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</si>
  <si>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</si>
  <si>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</si>
  <si>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</si>
  <si>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</si>
  <si>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</si>
  <si>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</si>
  <si>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</si>
  <si>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</si>
  <si>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</si>
  <si>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</si>
  <si>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</si>
  <si>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</si>
  <si>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</si>
  <si>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</si>
  <si>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</si>
  <si>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</si>
  <si>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</si>
  <si>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</si>
  <si>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</si>
  <si>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</si>
  <si>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</si>
  <si>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</si>
  <si>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</si>
  <si>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</si>
  <si>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</si>
  <si>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</si>
  <si>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</si>
  <si>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</si>
  <si>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</si>
  <si>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</si>
  <si>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</si>
  <si>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</si>
  <si>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</si>
  <si>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</si>
  <si>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</si>
  <si>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</si>
  <si>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</si>
  <si>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</si>
  <si>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</si>
  <si>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</si>
  <si>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</si>
  <si>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</si>
  <si>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</si>
  <si>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</si>
  <si>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</si>
  <si>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</si>
  <si>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</si>
  <si>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</si>
  <si>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</si>
  <si>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</si>
  <si>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</si>
  <si>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</si>
  <si>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</si>
  <si>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</si>
  <si>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</si>
  <si>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</si>
  <si>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</si>
  <si>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</si>
  <si>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</si>
  <si>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</si>
  <si>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</si>
  <si>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</si>
  <si>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</si>
  <si>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</si>
  <si>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</si>
  <si>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</si>
  <si>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</si>
  <si>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</si>
  <si>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</si>
  <si>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</si>
  <si>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</si>
  <si>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</si>
  <si>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</si>
  <si>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</si>
  <si>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</si>
  <si>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</si>
  <si>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</si>
  <si>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</si>
  <si>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</si>
  <si>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</si>
  <si>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</si>
  <si>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</si>
  <si>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</si>
  <si>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</si>
  <si>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</si>
  <si>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</si>
  <si>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</si>
  <si>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</si>
  <si>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</si>
  <si>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</si>
  <si>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</si>
  <si>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</si>
  <si>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</si>
  <si>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</si>
  <si>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</si>
  <si>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</si>
  <si>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</si>
  <si>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</si>
  <si>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</si>
  <si>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</si>
  <si>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</si>
  <si>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</si>
  <si>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</si>
  <si>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</si>
  <si>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</si>
  <si>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</si>
  <si>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</si>
  <si>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</si>
  <si>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</si>
  <si>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</si>
  <si>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</si>
  <si>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</si>
  <si>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</si>
  <si>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</si>
  <si>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</si>
  <si>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</si>
  <si>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</si>
  <si>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</si>
  <si>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</si>
  <si>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</si>
  <si>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</si>
  <si>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</si>
  <si>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</si>
  <si>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</si>
  <si>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</si>
  <si>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</si>
  <si>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</si>
  <si>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</si>
  <si>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</si>
  <si>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</si>
  <si>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</si>
  <si>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</si>
  <si>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</si>
  <si>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</si>
  <si>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</si>
  <si>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</si>
  <si>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</si>
  <si>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</si>
  <si>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</si>
  <si>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</si>
  <si>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</si>
  <si>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</si>
  <si>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</si>
  <si>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</si>
  <si>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</si>
  <si>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</si>
  <si>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</si>
  <si>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</si>
  <si>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</si>
  <si>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</si>
  <si>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</si>
  <si>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</si>
  <si>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</si>
  <si>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</si>
  <si>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</si>
  <si>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</si>
  <si>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</si>
  <si>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</si>
  <si>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</si>
  <si>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</si>
  <si>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</si>
  <si>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</si>
  <si>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</si>
  <si>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</si>
  <si>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</si>
  <si>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</si>
  <si>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</si>
  <si>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</si>
  <si>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</si>
  <si>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</si>
  <si>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</si>
  <si>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</si>
  <si>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</si>
  <si>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</si>
  <si>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</si>
  <si>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</si>
  <si>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</si>
  <si>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</si>
  <si>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</si>
  <si>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</si>
  <si>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</si>
  <si>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</si>
  <si>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</si>
  <si>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</si>
  <si>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</si>
  <si>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</si>
  <si>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</si>
  <si>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</si>
  <si>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</si>
  <si>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</si>
  <si>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</si>
  <si>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</si>
  <si>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</si>
  <si>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</si>
  <si>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</si>
  <si>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</si>
  <si>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</si>
  <si>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</si>
  <si>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</si>
  <si>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</si>
  <si>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</si>
  <si>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</si>
  <si>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</si>
  <si>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</si>
  <si>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</si>
  <si>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</si>
  <si>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</si>
  <si>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</si>
  <si>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</si>
  <si>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</si>
  <si>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</si>
  <si>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</si>
  <si>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</si>
  <si>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</si>
  <si>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</si>
  <si>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</si>
  <si>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</si>
  <si>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</si>
  <si>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</si>
  <si>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</si>
  <si>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</si>
  <si>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</si>
  <si>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</si>
  <si>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</si>
  <si>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</si>
  <si>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</si>
  <si>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</si>
  <si>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</si>
  <si>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</si>
  <si>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</si>
  <si>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</si>
  <si>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</si>
  <si>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</si>
  <si>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</si>
  <si>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</si>
  <si>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</si>
  <si>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</si>
  <si>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</si>
  <si>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</si>
  <si>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</si>
  <si>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</si>
  <si>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</si>
  <si>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</si>
  <si>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</si>
  <si>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</si>
  <si>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</si>
  <si>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</si>
  <si>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</si>
  <si>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</si>
  <si>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</si>
  <si>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</si>
  <si>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</si>
  <si>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</si>
  <si>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</si>
  <si>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</si>
  <si>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</si>
  <si>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</si>
  <si>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</si>
  <si>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</si>
  <si>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</si>
  <si>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</si>
  <si>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</si>
  <si>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</si>
  <si>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</si>
  <si>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</si>
  <si>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</si>
  <si>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</si>
  <si>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</si>
  <si>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</si>
  <si>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</si>
  <si>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</si>
  <si>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</si>
  <si>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</si>
  <si>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</si>
  <si>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</si>
  <si>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</si>
  <si>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</si>
  <si>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</si>
  <si>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</si>
  <si>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</si>
  <si>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</si>
  <si>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</si>
  <si>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</si>
  <si>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</si>
  <si>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</si>
  <si>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</si>
  <si>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</si>
  <si>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</si>
  <si>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</si>
  <si>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</si>
  <si>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</si>
  <si>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</si>
  <si>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</si>
  <si>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</si>
  <si>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</si>
  <si>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</si>
  <si>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</si>
  <si>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</si>
  <si>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</si>
  <si>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</si>
  <si>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</si>
  <si>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</si>
  <si>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</si>
  <si>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</si>
  <si>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</si>
  <si>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</si>
  <si>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</si>
  <si>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</si>
  <si>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</si>
  <si>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</si>
  <si>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</si>
  <si>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</si>
  <si>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</si>
  <si>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</si>
  <si>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</si>
  <si>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</si>
  <si>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</si>
  <si>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</si>
  <si>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</si>
  <si>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</si>
  <si>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</si>
  <si>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</si>
  <si>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</si>
  <si>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</si>
  <si>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</si>
  <si>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</si>
  <si>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</si>
  <si>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</si>
  <si>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</si>
  <si>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</si>
  <si>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</si>
  <si>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</si>
  <si>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</si>
  <si>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</si>
  <si>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</si>
  <si>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</si>
  <si>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</si>
  <si>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</si>
  <si>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</si>
  <si>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</si>
  <si>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</si>
  <si>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</si>
  <si>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</si>
  <si>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</si>
  <si>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</si>
  <si>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</si>
  <si>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</si>
  <si>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</si>
  <si>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</si>
  <si>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</si>
  <si>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</si>
  <si>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</si>
  <si>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</si>
  <si>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</si>
  <si>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</si>
  <si>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</si>
  <si>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</si>
  <si>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</si>
  <si>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</si>
  <si>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</si>
  <si>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</si>
  <si>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</si>
  <si>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</si>
  <si>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</si>
  <si>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</si>
  <si>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</si>
  <si>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</si>
  <si>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</si>
  <si>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</si>
  <si>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</si>
  <si>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</si>
  <si>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</si>
  <si>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</si>
  <si>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</si>
  <si>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</si>
  <si>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cm</t>
  </si>
  <si>
    <t xml:space="preserve">team need 30 mins </t>
  </si>
  <si>
    <t xml:space="preserve"> PCM-20250215-00000830 </t>
  </si>
  <si>
    <t>LTE site still down and  site located in aramco area access issue need special permission</t>
  </si>
  <si>
    <t>No PCM</t>
  </si>
  <si>
    <t>SCECO team disconnected power due to pending billing issue</t>
  </si>
  <si>
    <t>PCM-20251029-00001554</t>
  </si>
  <si>
    <t>EM team on the way need 90 Min</t>
  </si>
  <si>
    <t>EM team on the way to saving rymk0533</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</si>
  <si>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</si>
  <si>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</si>
  <si>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</si>
  <si>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</si>
  <si>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</si>
  <si>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</si>
  <si>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</si>
  <si>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at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</si>
</sst>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1" totalsRowShown="0" headerRowDxfId="48" dataDxfId="47" headerRowBorderDxfId="45" tableBorderDxfId="46" totalsRowBorderDxfId="44">
  <autoFilter ref="A1:L17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296.6356406249979</v>
      </c>
      <c r="H2" s="78">
        <v>45662.943402777775</v>
      </c>
      <c r="I2" s="61" t="str">
        <f>IFERROR(VLOOKUP(D2,DB!A:F,6,0),"")</f>
        <v>Generator-SG</v>
      </c>
      <c r="J2" s="61" t="str">
        <f>IFERROR(VLOOKUP(D2,DB!A:G,7,0),"")</f>
        <v>Dead</v>
      </c>
      <c r="K2" s="69" t="s">
        <v>39022</v>
      </c>
      <c r="L2" s="67" t="str">
        <f>IFERROR(VLOOKUP(D2,DB!A:I,9,0),"")</f>
        <v>Latis</v>
      </c>
    </row>
    <row r="3" spans="1:15" ht="15" customHeight="1">
      <c r="A3" s="171" t="s">
        <v>39023</v>
      </c>
      <c r="B3" s="134" t="str">
        <f>IFERROR(VLOOKUP(D3,DB!A:K,11,0),"")</f>
        <v>R1</v>
      </c>
      <c r="C3" s="134">
        <v>1</v>
      </c>
      <c r="D3" s="134" t="s">
        <v>12294</v>
      </c>
      <c r="E3" s="135" t="s">
        <v>39021</v>
      </c>
      <c r="F3" s="136">
        <v>45959.567361111112</v>
      </c>
      <c r="G3" s="137">
        <f ca="1">IFERROR(NOW()-F3,"")</f>
        <v>1.670543981163064E-2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45959.584066550924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45959.584066550924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45959.584066550924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45959.584066550924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45959.584066550924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45959.584066550924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45959.584066550924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45959.584066550924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45959.584066550924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45959.584066550924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45959.584066550924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45959.584066550924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45959.584066550924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45959.584066550924</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45959.584066550924</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45959.584066550924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45959.584066550924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45959.584066550924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45959.584066550924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45959.584066550924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45959.584066550924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45959.584066550924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45959.584066550924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45959.584066550924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45959.584066550924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45959.584066550924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45959.584066550924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45959.584066550924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45959.584066550924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45959.584066550924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45959.584066550924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45959.584066550924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45959.584066550924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45959.584066550924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45959.584066550924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45959.584066550924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45959.584066550924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45959.584066550924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45959.584066550924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45959.584066550924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45959.584066550924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45959.584066550924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45959.584066550924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45959.584066550924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45959.584066550924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45959.584066550924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45959.584066550924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45959.584066550924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45959.584066550924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45959.584066550924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45959.584066550924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45959.584066550924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45959.584066550924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45959.584066550924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45959.584066550924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45959.584066550924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45959.584066550924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45959.584066550924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45959.584066550924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45959.584066550924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45959.584066550924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45959.584066550924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45959.584066550924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45959.584066550924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45959.584066550924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45959.584066550924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45959.584066550924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45959.584066550924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45959.584066550924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45959.584066550924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45959.584066550924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45959.584066550924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45959.584066550924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45959.584066550924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45959.584066550924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45959.584066550924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45959.584066550924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45959.584066550924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45959.584066550924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45959.584066550924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45959.584066550924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45959.584066550924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45959.584066550924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45959.584066550924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45959.584066550924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45959.584066550924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45959.584066550924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45959.584066550924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45959.584066550924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45959.584066550924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45959.584066550924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45959.584066550924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45959.584066550924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45959.584066550924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45959.584066550924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45959.584066550924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45959.584066550924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45959.584066550924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45959.584066550924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45959.584066550924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45959.584066550924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45959.584066550924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45959.584066550924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45959.584066550924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45959.584066550924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45959.584066550924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45959.584066550924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45959.584066550924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45959.584066550924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45959.584066550924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45959.584066550924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45959.584066550924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45959.584066550924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45959.584066550924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45959.584066550924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45959.584066550924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45959.584066550924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45959.584066550924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45959.584066550924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45959.584066550924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45959.584066550924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45959.584066550924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45959.584066550924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45959.584066550924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45959.584066550924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45959.584066550924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45959.584066550924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45959.584066550924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45959.584066550924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45959.584066550924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45959.584066550924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45959.584066550924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45959.584066550924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45959.584066550924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45959.584066550924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45959.584066550924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45959.584066550924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45959.584066550924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45959.584066550924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45959.584066550924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45959.584066550924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45959.584066550924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45959.584066550924</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45959.584066550924</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45959.584066550924</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45959.584066550924</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45959.584066550924</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3FC8B7A-B0A0-481C-9C72-4FE6FBDCAFDC}"/>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134.58422858796257</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0.84198321759322425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45959.584066550924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45959.584066550924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45959.584066550924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45959.584066550924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45959.584066550924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45959.584066550924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45959.584066550924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45959.584066550924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45959.584066550924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45959.584066550924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45959.584066550924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45959.584066550924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45959.584066550924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45959.584066550924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45959.584066550924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45959.584066550924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45959.584066550924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45959.584066550924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45959.584066550924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45959.584066550924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45959.584066550924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45959.584066550924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45959.584066550924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45959.584066550924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45959.584066550924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45959.584066550924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45959.584066550924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45959.584066550924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45959.584066550924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45959.584066550924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45959.584066550924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45959.584066550924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45959.584066550924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45959.584066550924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45959.584066550924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45959.584066550924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45959.584066550924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45959.584066550924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45959.584066550924</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45959.584066550924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45959.584066550924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45959.584066550924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45959.584066550924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45959.584066550924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45959.584066550924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45959.584066550924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45959.584066550924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45959.584066550924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45959.584066550924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45959.584066550924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45959.584066550924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45959.584066550924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45959.584066550924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45959.584066550924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45959.584066550924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45959.584066550924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45959.584066550924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45959.584066550924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45959.584066550924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45959.584066550924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45959.584066550924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45959.584066550924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45959.584066550924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45959.584066550924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45959.584066550924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45959.584066550924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45959.584066550924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45959.584066550924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45959.584066550924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45959.584066550924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45959.584066550924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45959.584066550924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45959.584066550924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45959.584066550924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45959.584066550924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45959.584066550924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45959.584066550924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45959.584066550924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45959.584066550924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45959.584066550924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45959.584066550924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45959.584066550924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45959.584066550924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45959.584066550924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45959.584066550924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45959.584066550924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45959.584066550924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45959.584066550924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45959.584066550924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45959.584066550924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45959.584066550924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45959.584066550924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45959.584066550924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45959.584066550924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45959.584066550924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45959.584066550924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45959.584066550924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45959.584066550924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45959.584066550924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45959.584066550924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45959.584066550924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45959.584066550924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45959.584066550924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45959.584066550924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45959.584066550924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45959.584066550924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45959.584066550924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45959.584066550924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45959.584066550924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45959.584066550924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45959.584066550924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45959.584066550924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45959.584066550924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45959.584066550924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45959.584066550924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45959.584066550924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45959.584066550924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45959.584066550924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45959.584066550924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45959.584066550924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45959.584066550924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45959.584066550924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45959.584066550924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45959.584066550924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45959.584066550924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45959.584066550924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45959.584066550924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45959.584066550924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45959.584066550924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45959.584066550924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45959.584066550924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45959.584066550924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45959.584066550924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45959.584066550924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45959.584066550924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45959.584066550924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45959.584066550924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45959.584066550924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45959.584066550924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45959.584066550924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45959.584066550924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45959.584066550924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45959.584066550924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45959.584066550924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45959.584066550924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45959.584066550924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45959.584066550924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45959.584066550924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45959.584066550924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45959.584066550924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45959.584066550924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45959.584066550924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45959.584066550924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45959.584066550924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45959.584066550924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45959.584066550924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45959.584066550924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45959.584066550924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45959.584066550924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45959.584066550924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45959.584066550924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45959.584066550924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45959.584066550924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45959.584066550924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45959.584066550924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45959.584066550924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45959.584066550924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45959.584066550924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45959.584066550924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45959.584066550924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45959.584066550924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45959.584066550924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45959.584066550924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45959.584066550924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45959.584066550924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45959.584066550924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45959.584066550924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45959.584066550924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45959.584066550924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45959.584066550924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45959.584066550924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45959.584066550924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45959.584066550924</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39021</v>
      </c>
      <c r="F2" s="20"/>
      <c r="G2" s="21">
        <f t="shared" ref="G2:G63" ca="1" si="0">IFERROR(NOW()-F2,"-")</f>
        <v>45959.584066550924</v>
      </c>
      <c r="H2" s="22">
        <v>45959.513773148145</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ca="1" si="0"/>
        <v>45959.584066550924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45959.584066550924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45959.584066550924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45959.584066550924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45959.584066550924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45959.584066550924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45959.584066550924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45959.584066550924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45959.584066550924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45959.584066550924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45959.584066550924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45959.584066550924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45959.584066550924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45959.584066550924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45959.584066550924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45959.584066550924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45959.584066550924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45959.584066550924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45959.584066550924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45959.584066550924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45959.584066550924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45959.584066550924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45959.584066550924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45959.584066550924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45959.584066550924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45959.584066550924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45959.584066550924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45959.584066550924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45959.584066550924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45959.584066550924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45959.584066550924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45959.584066550924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45959.584066550924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45959.584066550924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45959.584066550924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45959.584066550924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45959.584066550924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45959.584066550924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45959.584066550924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45959.584066550924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45959.584066550924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45959.584066550924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45959.584066550924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45959.584066550924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45959.584066550924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45959.584066550924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45959.584066550924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45959.584066550924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45959.584066550924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45959.584066550924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45959.584066550924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45959.584066550924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45959.584066550924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45959.584066550924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45959.584066550924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45959.584066550924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45959.584066550924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45959.584066550924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45959.584066550924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45959.584066550924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45959.584066550924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45959.584066550924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45959.584066550924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45959.584066550924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45959.584066550924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45959.584066550924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45959.584066550924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45959.584066550924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45959.584066550924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45959.584066550924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45959.584066550924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45959.584066550924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45959.584066550924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45959.584066550924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45959.584066550924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45959.584066550924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45959.584066550924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45959.584066550924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45959.584066550924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45959.584066550924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45959.584066550924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45959.584066550924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45959.584066550924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45959.584066550924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45959.584066550924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45959.584066550924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45959.584066550924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45959.584066550924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45959.584066550924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45959.584066550924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45959.584066550924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45959.584066550924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45959.584066550924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45959.584066550924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45959.584066550924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45959.584066550924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45959.584066550924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45959.584066550924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45959.584066550924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45959.584066550924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45959.584066550924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45959.584066550924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45959.584066550924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45959.584066550924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45959.584066550924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45959.584066550924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45959.584066550924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45959.584066550924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45959.584066550924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45959.584066550924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45959.584066550924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45959.584066550924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45959.584066550924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45959.584066550924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45959.584066550924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45959.584066550924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45959.584066550924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45959.584066550924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45959.584066550924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45959.584066550924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45959.584066550924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45959.584066550924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45959.584066550924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45959.584066550924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45959.584066550924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45959.584066550924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45959.584066550924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45959.584066550924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45959.584066550924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45959.584066550924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45959.584066550924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45959.584066550924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45959.584066550924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45959.584066550924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45959.584066550924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45959.584066550924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45959.584066550924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45959.584066550924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45959.584066550924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45959.584066550924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45959.584066550924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45959.584066550924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45959.584066550924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45959.584066550924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45959.584066550924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45959.584066550924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45959.584066550924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45959.584066550924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45959.584066550924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45959.584066550924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45959.584066550924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45959.584066550924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45959.584066550924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45959.584066550924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45959.584066550924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45959.584066550924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45959.584066550924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45959.584066550924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45959.584066550924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45959.584066550924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45959.584066550924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45959.584066550924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45959.584066550924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45959.584066550924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45959.584066550924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45959.584066550924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45959.584066550924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45959.584066550924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45959.584066550924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45959.584066550924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45959.584066550924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45959.584066550924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45959.584066550924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45959.584066550924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45959.584066550924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45959.584066550924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45959.584066550924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45959.584066550924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45959.584066550924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45959.584066550924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45959.584066550924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45959.584066550924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45959.584066550924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45959.584066550924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45959.584066550924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45959.584066550924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45959.584066550924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45959.584066550924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45959.584066550924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45959.584066550924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45959.584066550924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45959.584066550924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45959.584066550924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45959.584066550924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45959.584066550924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45959.584066550924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45959.584066550924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45959.584066550924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45959.584066550924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45959.584066550924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45959.584066550924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45959.584066550924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45959.584066550924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45959.584066550924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45959.584066550924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45959.584066550924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45959.584066550924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45959.584066550924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45959.584066550924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45959.584066550924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45959.584066550924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45959.584066550924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45959.584066550924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45959.584066550924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45959.584066550924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45959.584066550924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45959.584066550924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45959.584066550924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45959.584066550924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45959.584066550924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45959.584066550924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45959.584066550924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45959.584066550924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45959.584066550924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45959.584066550924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45959.584066550924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45959.584066550924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45959.584066550924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45959.584066550924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45959.584066550924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45959.584066550924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45959.584066550924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45959.584066550924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45959.584066550924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45959.584066550924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45959.584066550924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45959.584066550924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45959.584066550924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45959.584066550924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45959.584066550924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45959.584066550924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45959.584066550924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45959.584066550924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45959.584066550924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45959.584066550924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45959.584066550924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45959.584066550924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45959.584066550924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45959.584066550924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45959.584066550924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45959.584066550924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45959.584066550924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45959.584066550924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45959.584066550924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45959.584066550924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45959.584066550924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45959.584066550924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45959.584066550924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45959.584066550924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45959.584066550924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45959.584066550924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45959.584066550924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45959.584066550924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45959.584066550924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45959.584066550924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45959.584066550924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45959.584066550924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45959.584066550924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45959.584066550924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45959.584066550924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45959.584066550924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45959.584066550924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45959.584066550924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45959.584066550924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45959.584066550924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45959.584066550924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45959.584066550924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45959.584066550924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45959.584066550924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45959.584066550924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45959.584066550924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45959.584066550924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45959.584066550924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45959.584066550924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45959.584066550924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45959.584066550924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45959.584066550924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45959.584066550924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45959.584066550924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45959.584066550924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45959.584066550924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45959.584066550924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45959.584066550924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45959.584066550924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45959.584066550924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45959.584066550924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45959.584066550924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45959.584066550924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45959.584066550924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45959.584066550924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45959.584066550924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45959.584066550924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45959.584066550924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45959.584066550924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45959.584066550924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45959.584066550924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45959.584066550924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45959.584066550924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45959.584066550924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45959.584066550924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45959.584066550924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45959.584066550924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45959.584066550924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45959.584066550924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45959.584066550924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45959.584066550924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45959.584066550924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45959.584066550924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45959.584066550924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45959.584066550924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45959.584066550924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45959.584066550924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45959.584066550924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45959.584066550924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45959.584066550924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45959.584066550924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45959.584066550924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45959.584066550924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45959.584066550924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45959.584066550924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45959.584066550924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45959.584066550924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45959.584066550924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45959.584066550924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45959.584066550924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45959.584066550924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45959.584066550924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45959.584066550924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45959.584066550924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45959.584066550924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45959.584066550924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45959.584066550924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45959.584066550924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45959.584066550924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45959.584066550924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45959.584066550924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45959.584066550924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45959.584066550924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45959.584066550924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45959.584066550924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45959.584066550924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45959.584066550924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45959.584066550924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45959.584066550924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45959.584066550924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45959.584066550924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45959.584066550924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45959.584066550924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45959.584066550924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45959.584066550924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45959.584066550924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45959.584066550924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45959.584066550924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45959.584066550924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45959.584066550924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45959.584066550924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45959.584066550924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45959.584066550924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45959.584066550924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45959.584066550924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45959.584066550924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45959.584066550924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45959.584066550924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45959.584066550924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45959.584066550924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45959.584066550924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45959.584066550924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45959.584066550924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45959.584066550924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45959.584066550924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45959.584066550924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45959.584066550924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45959.584066550924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45959.584066550924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45959.584066550924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45959.584066550924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45959.584066550924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45959.584066550924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45959.584066550924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45959.584066550924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45959.584066550924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45959.584066550924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45959.584066550924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45959.584066550924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45959.584066550924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45959.584066550924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45959.584066550924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45959.584066550924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45959.584066550924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45959.584066550924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45959.584066550924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45959.584066550924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45959.584066550924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45959.584066550924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45959.584066550924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45959.584066550924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45959.584066550924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45959.584066550924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45959.584066550924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45959.584066550924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45959.584066550924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45959.584066550924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45959.584066550924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45959.584066550924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45959.584066550924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45959.584066550924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45959.584066550924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45959.584066550924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45959.584066550924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45959.584066550924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45959.584066550924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45959.584066550924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45959.584066550924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45959.584066550924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45959.584066550924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45959.584066550924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45959.584066550924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45959.584066550924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45959.584066550924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45959.584066550924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45959.584066550924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45959.584066550924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45959.584066550924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45959.584066550924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45959.584066550924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45959.584066550924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45959.584066550924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45959.584066550924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45959.584066550924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45959.584066550924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45959.584066550924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45959.584066550924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45959.584066550924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45959.584066550924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45959.584066550924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45959.584066550924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45959.584066550924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45959.584066550924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45959.584066550924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45959.584066550924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45959.584066550924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45959.584066550924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45959.584066550924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45959.584066550924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45959.584066550924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45959.584066550924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45959.584066550924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45959.584066550924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45959.584066550924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45959.584066550924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45959.584066550924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45959.584066550924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45959.584066550924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45959.584066550924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45959.584066550924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45959.584066550924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45959.584066550924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45959.584066550924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45959.584066550924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45959.584066550924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45959.584066550924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45959.584066550924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45959.584066550924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45959.584066550924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45959.584066550924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45959.584066550924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45959.584066550924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45959.584066550924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45959.584066550924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45959.584066550924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45959.584066550924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45959.584066550924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45959.584066550924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45959.584066550924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45959.584066550924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45959.584066550924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45959.584066550924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45959.584066550924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45959.584066550924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45959.584066550924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45959.584066550924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45959.584066550924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45959.584066550924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45959.584066550924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45959.584066550924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45959.584066550924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45959.584066550924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45959.584066550924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45959.584066550924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45959.584066550924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45959.584066550924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45959.584066550924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45959.584066550924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45959.584066550924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45959.584066550924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45959.584066550924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45959.584066550924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45959.584066550924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45959.584066550924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45959.584066550924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45959.584066550924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45959.584066550924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45959.584066550924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45959.584066550924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45959.584066550924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45959.584066550924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45959.584066550924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45959.584066550924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45959.584066550924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45959.584066550924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45959.584066550924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45959.584066550924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45959.584066550924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45959.584066550924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45959.584066550924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45959.584066550924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45959.584066550924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45959.584066550924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45959.584066550924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45959.584066550924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45959.584066550924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45959.584066550924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45959.584066550924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45959.584066550924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45959.584066550924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45959.584066550924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45959.584066550924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45959.584066550924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45959.584066550924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45959.584066550924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45959.584066550924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45959.584066550924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45959.584066550924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45959.584066550924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45959.584066550924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45959.584066550924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45959.584066550924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45959.584066550924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45959.584066550924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45959.584066550924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45959.584066550924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45959.584066550924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45959.584066550924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45959.584066550924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45959.584066550924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45959.584066550924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45959.584066550924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45959.584066550924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45959.584066550924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45959.584066550924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45959.584066550924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45959.584066550924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45959.584066550924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45959.584066550924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45959.584066550924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45959.584066550924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45959.584066550924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45959.584066550924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45959.584066550924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45959.584066550924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45959.584066550924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45959.584066550924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45959.584066550924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45959.584066550924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45959.584066550924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45959.584066550924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45959.584066550924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45959.584066550924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45959.584066550924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45959.584066550924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45959.584066550924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45959.584066550924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45959.584066550924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45959.584066550924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45959.584066550924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45959.584066550924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45959.584066550924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45959.584066550924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45959.584066550924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45959.584066550924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45959.584066550924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45959.584066550924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45959.584066550924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45959.584066550924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45959.584066550924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45959.584066550924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45959.584066550924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45959.584066550924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45959.584066550924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45959.584066550924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45959.584066550924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45959.584066550924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45959.584066550924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45959.584066550924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45959.584066550924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45959.584066550924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45959.584066550924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45959.584066550924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45959.584066550924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45959.584066550924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45959.584066550924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45959.584066550924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45959.584066550924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45959.584066550924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45959.584066550924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45959.584066550924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45959.584066550924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45959.584066550924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45959.584066550924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45959.584066550924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45959.584066550924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45959.584066550924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45959.584066550924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45959.584066550924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45959.584066550924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45959.584066550924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45959.584066550924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45959.584066550924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45959.584066550924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45959.584066550924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45959.584066550924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45959.584066550924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45959.584066550924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45959.584066550924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45959.584066550924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45959.584066550924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45959.584066550924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45959.584066550924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45959.584066550924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45959.584066550924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45959.584066550924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45959.584066550924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45959.584066550924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45959.584066550924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45959.584066550924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45959.584066550924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45959.584066550924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45959.584066550924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45959.584066550924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45959.584066550924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45959.584066550924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45959.584066550924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45959.584066550924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45959.584066550924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45959.584066550924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45959.584066550924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45959.584066550924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45959.584066550924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45959.584066550924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45959.584066550924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45959.584066550924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45959.584066550924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45959.584066550924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45959.584066550924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45959.584066550924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45959.584066550924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45959.584066550924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45959.584066550924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45959.584066550924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45959.584066550924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45959.584066550924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45959.584066550924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45959.584066550924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45959.584066550924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45959.584066550924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45959.584066550924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45959.584066550924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45959.584066550924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45959.584066550924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45959.584066550924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45959.584066550924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45959.584066550924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45959.584066550924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45959.584066550924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45959.584066550924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45959.584066550924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45959.584066550924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45959.584066550924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45959.584066550924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45959.584066550924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45959.584066550924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45959.584066550924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45959.584066550924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45959.584066550924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45959.584066550924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45959.584066550924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45959.584066550924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45959.584066550924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45959.584066550924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45959.584066550924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45959.584066550924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45959.584066550924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45959.584066550924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45959.584066550924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45959.584066550924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45959.584066550924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45959.584066550924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45959.584066550924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45959.584066550924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45959.584066550924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45959.584066550924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45959.584066550924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45959.584066550924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45959.584066550924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45959.584066550924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45959.584066550924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45959.584066550924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45959.584066550924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45959.584066550924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45959.584066550924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45959.584066550924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45959.584066550924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45959.584066550924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45959.584066550924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45959.584066550924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45959.584066550924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45959.584066550924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45959.584066550924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45959.584066550924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45959.584066550924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45959.584066550924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45959.584066550924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45959.584066550924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45959.584066550924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45959.584066550924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45959.584066550924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45959.584066550924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45959.584066550924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45959.584066550924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45959.584066550924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45959.584066550924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45959.584066550924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45959.584066550924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45959.584066550924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45959.584066550924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45959.584066550924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45959.584066550924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45959.584066550924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45959.584066550924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45959.584066550924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45959.584066550924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45959.584066550924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45959.584066550924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45959.584066550924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45959.584066550924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45959.584066550924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45959.584066550924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45959.584066550924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45959.584066550924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45959.584066550924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45959.584066550924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45959.584066550924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45959.584066550924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45959.584066550924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45959.584066550924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45959.584066550924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45959.584066550924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45959.584066550924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45959.584066550924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45959.584066550924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45959.584066550924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45959.584066550924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45959.584066550924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45959.584066550924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45959.584066550924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45959.584066550924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45959.584066550924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45959.584066550924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45959.584066550924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45959.584066550924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45959.584066550924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45959.584066550924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45959.584066550924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45959.584066550924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45959.584066550924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45959.584066550924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45959.584066550924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45959.584066550924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45959.584066550924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45959.584066550924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45959.584066550924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45959.584066550924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45959.584066550924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45959.584066550924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45959.584066550924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45959.584066550924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45959.584066550924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45959.584066550924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45959.584066550924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45959.584066550924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45959.584066550924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45959.584066550924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45959.584066550924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45959.584066550924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45959.584066550924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45959.584066550924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45959.584066550924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45959.584066550924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45959.584066550924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45959.584066550924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45959.584066550924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45959.584066550924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45959.584066550924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45959.584066550924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45959.584066550924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45959.584066550924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45959.584066550924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45959.584066550924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45959.584066550924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45959.584066550924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45959.584066550924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45959.584066550924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45959.584066550924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45959.584066550924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45959.584066550924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45959.584066550924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45959.584066550924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45959.584066550924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45959.584066550924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45959.584066550924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45959.584066550924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45959.584066550924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45959.584066550924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45959.584066550924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45959.584066550924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45959.584066550924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45959.584066550924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45959.584066550924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45959.584066550924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45959.584066550924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45959.584066550924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45959.584066550924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45959.584066550924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45959.584066550924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45959.584066550924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45959.584066550924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45959.584066550924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45959.584066550924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45959.584066550924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45959.584066550924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45959.584066550924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45959.584066550924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45959.584066550924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45959.584066550924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45959.584066550924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45959.584066550924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45959.584066550924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45959.584066550924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45959.584066550924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45959.584066550924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45959.584066550924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45959.584066550924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45959.584066550924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45959.584066550924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45959.584066550924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45959.584066550924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45959.584066550924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45959.584066550924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45959.584066550924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45959.584066550924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45959.584066550924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45959.584066550924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45959.584066550924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45959.584066550924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45959.584066550924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45959.584066550924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45959.584066550924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45959.584066550924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45959.584066550924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45959.584066550924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45959.584066550924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45959.584066550924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45959.584066550924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45959.584066550924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45959.584066550924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45959.584066550924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45959.584066550924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45959.584066550924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45959.584066550924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45959.584066550924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45959.584066550924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45959.584066550924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45959.584066550924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45959.584066550924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45959.584066550924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45959.584066550924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45959.584066550924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45959.584066550924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45959.584066550924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45959.584066550924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45959.584066550924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45959.584066550924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45959.584066550924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45959.584066550924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45959.584066550924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45959.584066550924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45959.584066550924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45959.584066550924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45959.584066550924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45959.584066550924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45959.584066550924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45959.584066550924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45959.584066550924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45959.584066550924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45959.584066550924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45959.584066550924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45959.584066550924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45959.584066550924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45959.584066550924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45959.584066550924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45959.584066550924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45959.584066550924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45959.584066550924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45959.584066550924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45959.584066550924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45959.584066550924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45959.584066550924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45959.584066550924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45959.584066550924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45959.584066550924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45959.584066550924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45959.584066550924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45959.584066550924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45959.584066550924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45959.584066550924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45959.584066550924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45959.584066550924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45959.584066550924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45959.584066550924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45959.584066550924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45959.584066550924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45959.584066550924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45959.584066550924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45959.584066550924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45959.584066550924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45959.584066550924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45959.584066550924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45959.584066550924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45959.584066550924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45959.584066550924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45959.584066550924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45959.584066550924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45959.584066550924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45959.584066550924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45959.584066550924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45959.584066550924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45959.584066550924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45959.584066550924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45959.584066550924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45959.584066550924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45959.584066550924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45959.584066550924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45959.584066550924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45959.584066550924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45959.584066550924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45959.584066550924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45959.584066550924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45959.584066550924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45959.584066550924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45959.584066550924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45959.584066550924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45959.584066550924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45959.584066550924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45959.584066550924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45959.584066550924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45959.584066550924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45959.584066550924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45959.584066550924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45959.584066550924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45959.584066550924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45959.584066550924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45959.584066550924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45959.584066550924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45959.584066550924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45959.584066550924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45959.584066550924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45959.584066550924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45959.584066550924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45959.584066550924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45959.584066550924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45959.584066550924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45959.584066550924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45959.584066550924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45959.584066550924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45959.584066550924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45959.584066550924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45959.584066550924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45959.584066550924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45959.584066550924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45959.584066550924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45959.584066550924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45959.584066550924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45959.584066550924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45959.584066550924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45959.584066550924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45959.584066550924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45959.584066550924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45959.584066550924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45959.584066550924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45959.584066550924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45959.584066550924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45959.584066550924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45959.584066550924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45959.584066550924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45959.584066550924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45959.584066550924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45959.584066550924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45959.584066550924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45959.584066550924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45959.584066550924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45959.584066550924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45959.584066550924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45959.584066550924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45959.584066550924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45959.584066550924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45959.584066550924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45959.584066550924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45959.584066550924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45959.584066550924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45959.584066550924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45959.584066550924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45959.584066550924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45959.584066550924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45959.584066550924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45959.584066550924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45959.584066550924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45959.584066550924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45959.584066550924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45959.584066550924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45959.584066550924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45959.584066550924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45959.584066550924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45959.584066550924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45959.584066550924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45959.584066550924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45959.584066550924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45959.584066550924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45959.584066550924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45959.584066550924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45959.584066550924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45959.584066550924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45959.584066550924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45959.584066550924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45959.584066550924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45959.584066550924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45959.584066550924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45959.584066550924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45959.584066550924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45959.584066550924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45959.584066550924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45959.584066550924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45959.584066550924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45959.584066550924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45959.584066550924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45959.584066550924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45959.584066550924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45959.584066550924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45959.584066550924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45959.584066550924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45959.584066550924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45959.584066550924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45959.584066550924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45959.584066550924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45959.584066550924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45959.584066550924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45959.584066550924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45959.584066550924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45959.584066550924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45959.584066550924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45959.584066550924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45959.584066550924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45959.584066550924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45959.584066550924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45959.584066550924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45959.584066550924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45959.584066550924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45959.584066550924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45959.584066550924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45959.584066550924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45959.584066550924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45959.584066550924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45959.584066550924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45959.584066550924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45959.584066550924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45959.584066550924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45959.584066550924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45959.584066550924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45959.584066550924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45959.584066550924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45959.584066550924</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1"/>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256.10334895832784</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94" t="s">
        <v>28974</v>
      </c>
      <c r="E3" s="98" t="s">
        <v>39021</v>
      </c>
      <c r="F3" s="123"/>
      <c r="G3" s="124">
        <f ca="1">IFERROR(NOW()-F3,"")</f>
        <v>45959.584066550924</v>
      </c>
      <c r="H3" s="123">
        <v>45959.359988425924</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1</v>
      </c>
      <c r="D4" s="121" t="s">
        <v>35921</v>
      </c>
      <c r="E4" s="98" t="s">
        <v>39021</v>
      </c>
      <c r="F4" s="123">
        <v>45959.535636574074</v>
      </c>
      <c r="G4" s="124">
        <f ca="1">IFERROR(NOW()-F4,"")</f>
        <v>4.8429976850457024E-2</v>
      </c>
      <c r="H4" s="123">
        <v>45959.529872685183</v>
      </c>
      <c r="I4" s="119" t="str">
        <f>IFERROR(VLOOKUP(D4,DB!A:F,6,0),"")</f>
        <v>Generator-SG</v>
      </c>
      <c r="J4" s="119" t="str">
        <f>IFERROR(VLOOKUP(D4,DB!A:G,7,0),"")</f>
        <v>Dead</v>
      </c>
      <c r="K4" s="125" t="s">
        <v>39116</v>
      </c>
      <c r="L4" s="121" t="str">
        <f>IFERROR(VLOOKUP(D4,DB!A:I,9,0),"")</f>
        <v>Latis</v>
      </c>
    </row>
    <row r="5" spans="1:16" ht="15" customHeight="1">
      <c r="A5" s="119" t="s">
        <v>39113</v>
      </c>
      <c r="B5" s="119" t="str">
        <f>IFERROR(VLOOKUP(D5,DB!A:K,11,0),"")</f>
        <v>R4</v>
      </c>
      <c r="C5" s="120">
        <v>2</v>
      </c>
      <c r="D5" s="94" t="s">
        <v>34421</v>
      </c>
      <c r="E5" s="98" t="s">
        <v>39021</v>
      </c>
      <c r="F5" s="123"/>
      <c r="G5" s="124">
        <f ca="1">IFERROR(NOW()-F5,"")</f>
        <v>45959.584066550924</v>
      </c>
      <c r="H5" s="123">
        <v>45959.508391203701</v>
      </c>
      <c r="I5" s="119" t="str">
        <f>IFERROR(VLOOKUP(D5,DB!A:F,6,0),"")</f>
        <v>SCECO</v>
      </c>
      <c r="J5" s="119" t="str">
        <f>IFERROR(VLOOKUP(D5,DB!A:G,7,0),"")</f>
        <v>Dead</v>
      </c>
      <c r="K5" s="125" t="s">
        <v>39117</v>
      </c>
      <c r="L5" s="121" t="str">
        <f>IFERROR(VLOOKUP(D5,DB!A:I,9,0),"")</f>
        <v>Latis</v>
      </c>
    </row>
    <row r="6" spans="1:16" ht="15" customHeight="1">
      <c r="A6" s="119"/>
      <c r="B6" s="119" t="str">
        <f>IFERROR(VLOOKUP(D6,DB!A:K,11,0),"")</f>
        <v/>
      </c>
      <c r="C6" s="120"/>
      <c r="D6" s="121"/>
      <c r="E6" s="122"/>
      <c r="F6" s="123"/>
      <c r="G6" s="124">
        <f ca="1">IFERROR(NOW()-F6,"")</f>
        <v>45959.584066550924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45959.584066550924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45959.584066550924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45959.584066550924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45959.584066550924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45959.584066550924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45959.584066550924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45959.584066550924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45959.584066550924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45959.584066550924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45959.584066550924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45959.584066550924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45959.584066550924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45959.584066550924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45959.584066550924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45959.584066550924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45959.584066550924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45959.584066550924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45959.584066550924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45959.584066550924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45959.584066550924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45959.584066550924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45959.584066550924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45959.584066550924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45959.584066550924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45959.584066550924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45959.584066550924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45959.584066550924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45959.584066550924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45959.584066550924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45959.584066550924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45959.584066550924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45959.584066550924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45959.584066550924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45959.584066550924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45959.584066550924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45959.584066550924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45959.584066550924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45959.584066550924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45959.584066550924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45959.584066550924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45959.584066550924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45959.584066550924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45959.584066550924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45959.584066550924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45959.584066550924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45959.584066550924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45959.584066550924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45959.584066550924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45959.584066550924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45959.584066550924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45959.584066550924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45959.584066550924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45959.584066550924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45959.584066550924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45959.584066550924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45959.584066550924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45959.584066550924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45959.584066550924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45959.584066550924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45959.584066550924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45959.584066550924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45959.584066550924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45959.584066550924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45959.584066550924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45959.584066550924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45959.584066550924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45959.584066550924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45959.584066550924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45959.584066550924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45959.584066550924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45959.584066550924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45959.584066550924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45959.584066550924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45959.584066550924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45959.584066550924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45959.584066550924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45959.584066550924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45959.584066550924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45959.584066550924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45959.584066550924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45959.584066550924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45959.584066550924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45959.584066550924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45959.584066550924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45959.584066550924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45959.584066550924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45959.584066550924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45959.584066550924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45959.584066550924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45959.584066550924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45959.584066550924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45959.584066550924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45959.584066550924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45959.584066550924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45959.584066550924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45959.584066550924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45959.584066550924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45959.584066550924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45959.584066550924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45959.584066550924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45959.584066550924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45959.584066550924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45959.584066550924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45959.584066550924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45959.584066550924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45959.584066550924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45959.584066550924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45959.584066550924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45959.584066550924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45959.584066550924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45959.584066550924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45959.584066550924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45959.584066550924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45959.584066550924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45959.584066550924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45959.584066550924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45959.584066550924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45959.584066550924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45959.584066550924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45959.584066550924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45959.584066550924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45959.584066550924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45959.584066550924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45959.584066550924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45959.584066550924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45959.584066550924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45959.584066550924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45959.584066550924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45959.584066550924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45959.584066550924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45959.584066550924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45959.584066550924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45959.584066550924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45959.584066550924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45959.584066550924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45959.584066550924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45959.584066550924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45959.584066550924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45959.584066550924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45959.584066550924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45959.584066550924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45959.584066550924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45959.584066550924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45959.584066550924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45959.584066550924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45959.584066550924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45959.584066550924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45959.584066550924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45959.584066550924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45959.584066550924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45959.584066550924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45959.584066550924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45959.584066550924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45959.584066550924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45959.584066550924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45959.584066550924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45959.584066550924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45959.584066550924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45959.584066550924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45959.584066550924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45959.584066550924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45959.584066550924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45959.584066550924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45959.584066550924</v>
      </c>
      <c r="H170" s="123"/>
      <c r="I170" s="119" t="str">
        <f>IFERROR(VLOOKUP(D170,DB!A:F,6,0),"")</f>
        <v/>
      </c>
      <c r="J170" s="119" t="str">
        <f>IFERROR(VLOOKUP(D170,DB!A:G,7,0),"")</f>
        <v/>
      </c>
      <c r="K170" s="125"/>
      <c r="L170" s="121" t="str">
        <f>IFERROR(VLOOKUP(D170,DB!A:I,9,0),"")</f>
        <v/>
      </c>
    </row>
    <row r="171" spans="1:12" ht="15" customHeight="1">
      <c r="A171" s="126"/>
      <c r="B171" s="126" t="str">
        <f>IFERROR(VLOOKUP(D171,DB!A:K,11,0),"")</f>
        <v/>
      </c>
      <c r="C171" s="127"/>
      <c r="D171" s="128"/>
      <c r="E171" s="129"/>
      <c r="F171" s="130"/>
      <c r="G171" s="131">
        <f ca="1">IFERROR(NOW()-F171,"")</f>
        <v>45959.584066550924</v>
      </c>
      <c r="H171" s="130"/>
      <c r="I171" s="126" t="str">
        <f>IFERROR(VLOOKUP(D171,DB!A:F,6,0),"")</f>
        <v/>
      </c>
      <c r="J171" s="126" t="str">
        <f>IFERROR(VLOOKUP(D171,DB!A:G,7,0),"")</f>
        <v/>
      </c>
      <c r="K171" s="132"/>
      <c r="L171" s="128" t="str">
        <f>IFERROR(VLOOKUP(D171,DB!A:I,9,0),"")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67.752006365735724</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39102</v>
      </c>
      <c r="F3" s="38">
        <v>45926.188877314817</v>
      </c>
      <c r="G3" s="144">
        <f t="shared" ref="G3" ca="1" si="0">IFERROR(NOW()-F3,"")</f>
        <v>33.395189236107399</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39102</v>
      </c>
      <c r="F4" s="153">
        <v>45948.661111111112</v>
      </c>
      <c r="G4" s="154">
        <f ca="1">IFERROR(NOW()-F4,"")</f>
        <v>10.922955439811631</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38341</v>
      </c>
      <c r="E5" s="152" t="s">
        <v>39102</v>
      </c>
      <c r="F5" s="153" t="s">
        <v>24</v>
      </c>
      <c r="G5" s="154" t="str">
        <f ca="1">IFERROR(NOW()-F5,"")</f>
        <v/>
      </c>
      <c r="H5" s="153">
        <v>45959.499884259261</v>
      </c>
      <c r="I5" s="152" t="str">
        <f>IFERROR(VLOOKUP(D5,DB!A:F,6,0),"")</f>
        <v>SCECO</v>
      </c>
      <c r="J5" s="152" t="str">
        <f>IFERROR(VLOOKUP(D5,DB!A:G,7,0),"")</f>
        <v>Haj Removal</v>
      </c>
      <c r="K5" s="152" t="s">
        <v>39125</v>
      </c>
      <c r="L5" s="152" t="str">
        <f>IFERROR(VLOOKUP(D5,DB!A:I,9,0),"")</f>
        <v>Latis</v>
      </c>
    </row>
    <row r="6" spans="1:13" ht="15">
      <c r="A6" s="152"/>
      <c r="B6" s="152" t="str">
        <f>IFERROR(VLOOKUP(D6,DB!A:K,11,0),"")</f>
        <v/>
      </c>
      <c r="C6" s="152"/>
      <c r="D6"/>
      <c r="E6" s="152"/>
      <c r="F6" s="153"/>
      <c r="G6" s="154">
        <f ca="1">IFERROR(NOW()-F6,"")</f>
        <v>45959.584066550924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45959.584066550924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45959.584066550924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45959.584066550924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45959.584066550924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45959.584066550924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45959.584066550924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45959.584066550924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45959.584066550924</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45959.584066550924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45959.584066550924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45959.584066550924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45959.584066550924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45959.584066550924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45959.584066550924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45959.584066550924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45959.584066550924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45959.584066550924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45959.584066550924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45959.584066550924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45959.584066550924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45959.584066550924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45959.584066550924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45959.584066550924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45959.584066550924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45959.584066550924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45959.584066550924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45959.584066550924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45959.584066550924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45959.584066550924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45959.584066550924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45959.584066550924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45959.584066550924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45959.584066550924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45959.584066550924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45959.584066550924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45959.584066550924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45959.584066550924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45959.584066550924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45959.584066550924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45959.584066550924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45959.584066550924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45959.584066550924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45959.584066550924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45959.584066550924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45959.584066550924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45959.584066550924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45959.584066550924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45959.584066550924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45959.584066550924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45959.584066550924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45959.584066550924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45959.584066550924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45959.584066550924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45959.584066550924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45959.584066550924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45959.584066550924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45959.584066550924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45959.584066550924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45959.584066550924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45959.584066550924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45959.584066550924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45959.584066550924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45959.584066550924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45959.584066550924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45959.584066550924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45959.584066550924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45959.584066550924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45959.584066550924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45959.584066550924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45959.584066550924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45959.584066550924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45959.584066550924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45959.584066550924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45959.584066550924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45959.584066550924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45959.584066550924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45959.584066550924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45959.584066550924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45959.584066550924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45959.584066550924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45959.584066550924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45959.584066550924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45959.584066550924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45959.584066550924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45959.584066550924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45959.584066550924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45959.584066550924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45959.584066550924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45959.584066550924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45959.584066550924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45959.584066550924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45959.584066550924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45959.584066550924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45959.584066550924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45959.584066550924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45959.584066550924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45959.584066550924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45959.584066550924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45959.584066550924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45959.584066550924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45959.584066550924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45959.584066550924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45959.584066550924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45959.584066550924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45959.584066550924</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45959.584066550924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45959.584066550924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45959.584066550924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45959.584066550924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45959.584066550924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45959.584066550924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45959.584066550924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45959.584066550924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45959.584066550924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45959.584066550924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45959.584066550924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45959.584066550924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45959.584066550924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45959.584066550924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45959.584066550924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45959.584066550924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45959.584066550924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45959.584066550924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45959.584066550924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45959.584066550924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45959.584066550924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45959.584066550924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45959.584066550924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45959.584066550924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45959.584066550924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45959.584066550924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45959.584066550924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45959.584066550924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45959.584066550924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45959.584066550924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45959.584066550924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45959.584066550924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45959.584066550924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45959.584066550924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45959.584066550924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45959.584066550924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45959.584066550924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45959.584066550924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45959.584066550924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45959.584066550924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45959.584066550924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45959.584066550924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45959.584066550924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45959.584066550924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45959.584066550924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45959.584066550924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45959.584066550924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45959.584066550924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45959.584066550924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45959.584066550924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45959.584066550924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45959.584066550924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45959.584066550924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45959.584066550924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45959.584066550924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45959.584066550924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45959.584066550924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45959.584066550924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45959.584066550924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45959.584066550924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45959.584066550924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45959.584066550924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45959.584066550924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45959.584066550924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45959.584066550924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45959.584066550924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45959.584066550924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45959.584066550924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45959.584066550924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45959.584066550924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45959.584066550924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45959.584066550924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45959.584066550924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45959.584066550924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45959.584066550924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45959.584066550924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45959.584066550924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45959.584066550924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45959.584066550924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45959.584066550924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45959.584066550924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45959.584066550924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45959.584066550924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45959.584066550924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45959.584066550924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45959.584066550924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45959.584066550924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45959.584066550924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45959.584066550924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45959.584066550924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45959.584066550924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45959.584066550924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45959.584066550924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45959.584066550924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45959.584066550924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45959.584066550924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45959.584066550924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45959.584066550924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45959.584066550924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45959.584066550924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45959.584066550924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45959.584066550924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45959.584066550924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45959.584066550924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45959.584066550924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45959.584066550924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45959.584066550924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45959.584066550924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45959.584066550924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45959.584066550924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45959.584066550924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45959.584066550924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45959.584066550924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45959.584066550924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45959.584066550924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45959.584066550924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45959.584066550924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45959.584066550924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45959.584066550924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45959.584066550924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45959.584066550924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45959.584066550924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45959.584066550924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45959.584066550924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45959.584066550924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45959.584066550924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45959.584066550924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45959.584066550924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45959.584066550924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45959.584066550924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45959.584066550924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45959.584066550924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45959.584066550924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45959.584066550924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45959.584066550924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45959.584066550924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45959.584066550924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45959.584066550924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45959.584066550924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45959.584066550924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45959.584066550924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45959.584066550924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45959.584066550924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45959.584066550924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45959.584066550924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45959.584066550924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45959.584066550924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45959.584066550924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45959.584066550924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45959.584066550924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45959.584066550924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45959.584066550924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45959.584066550924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45959.584066550924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45959.584066550924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45959.584066550924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45959.584066550924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45959.584066550924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45959.584066550924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45959.584066550924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45959.584066550924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45959.584066550924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45959.584066550924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45959.584066550924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45959.584066550924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45959.584066550924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45959.584066550924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45959.584066550924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45959.584066550924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45959.584066550924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45959.584066550924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45959.584066550924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45959.584066550924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45959.584066550924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45959.584066550924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45959.584066550924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45959.584066550924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45959.584066550924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45959.584066550924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45959.584066550924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45959.584066550924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45959.584066550924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45959.584066550924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45959.584066550924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45959.584066550924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45959.584066550924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45959.584066550924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45959.584066550924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45959.584066550924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45959.584066550924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45959.584066550924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45959.584066550924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45959.584066550924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45959.584066550924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45959.584066550924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45959.584066550924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45959.584066550924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45959.584066550924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45959.584066550924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45959.584066550924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45959.584066550924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45959.584066550924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45959.584066550924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45959.584066550924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45959.584066550924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45959.584066550924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45959.584066550924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45959.584066550924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45959.584066550924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45959.584066550924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45959.584066550924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45959.584066550924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45959.584066550924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45959.584066550924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45959.584066550924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45959.584066550924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45959.584066550924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45959.584066550924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45959.584066550924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45959.584066550924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45959.584066550924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45959.584066550924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45959.584066550924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45959.584066550924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45959.584066550924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45959.584066550924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45959.584066550924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45959.584066550924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45959.584066550924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45959.584066550924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45959.584066550924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45959.584066550924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45959.584066550924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45959.584066550924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45959.584066550924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45959.584066550924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45959.584066550924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45959.584066550924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45959.584066550924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45959.584066550924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45959.584066550924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45959.584066550924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45959.584066550924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45959.584066550924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45959.584066550924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45959.584066550924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45959.584066550924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45959.584066550924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45959.584066550924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45959.584066550924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45959.584066550924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45959.584066550924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45959.584066550924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45959.584066550924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45959.584066550924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45959.584066550924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45959.584066550924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45959.584066550924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45959.584066550924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45959.584066550924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45959.584066550924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45959.584066550924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45959.584066550924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45959.584066550924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45959.584066550924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45959.584066550924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45959.584066550924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45959.584066550924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45959.584066550924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45959.584066550924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45959.584066550924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45959.584066550924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45959.584066550924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45959.584066550924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45959.584066550924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45959.584066550924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45959.584066550924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45959.584066550924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45959.584066550924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45959.584066550924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45959.584066550924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45959.584066550924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45959.584066550924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45959.584066550924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45959.584066550924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45959.584066550924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45959.584066550924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45959.584066550924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45959.584066550924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45959.584066550924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45959.584066550924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45959.584066550924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45959.584066550924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45959.584066550924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45959.584066550924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45959.584066550924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45959.584066550924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45959.584066550924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45959.584066550924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45959.584066550924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45959.584066550924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45959.584066550924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45959.584066550924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45959.584066550924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45959.584066550924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45959.584066550924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45959.584066550924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45959.584066550924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45959.584066550924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45959.584066550924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45959.584066550924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45959.584066550924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45959.584066550924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45959.584066550924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45959.584066550924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45959.584066550924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45959.584066550924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45959.584066550924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45959.584066550924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45959.584066550924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45959.584066550924</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tabSelected="1" workbookViewId="0">
      <selection activeCell="D7" sqref="D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45959.584066550924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45959.584066550924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0"/>
      <c r="E4" s="106"/>
      <c r="F4" s="107"/>
      <c r="G4" s="77">
        <f ca="1">IFERROR(NOW()-F4,"-")</f>
        <v>45959.584066550924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45959.584066550924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45959.584066550924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45959.584066550924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45959.584066550924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45959.584066550924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45959.584066550924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45959.584066550924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45959.584066550924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45959.584066550924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45959.584066550924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45959.584066550924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45959.584066550924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45959.584066550924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45959.584066550924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45959.584066550924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45959.584066550924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45959.584066550924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45959.584066550924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45959.584066550924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45959.584066550924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45959.584066550924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45959.584066550924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45959.584066550924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45959.584066550924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45959.584066550924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45959.584066550924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45959.584066550924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45959.584066550924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45959.584066550924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45959.584066550924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45959.584066550924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45959.584066550924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45959.584066550924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45959.584066550924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45959.584066550924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45959.584066550924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45959.584066550924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45959.584066550924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45959.584066550924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45959.584066550924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45959.584066550924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45959.584066550924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45959.584066550924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45959.584066550924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45959.584066550924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45959.584066550924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45959.584066550924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45959.584066550924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45959.584066550924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45959.584066550924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45959.584066550924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45959.584066550924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45959.584066550924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45959.584066550924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45959.584066550924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45959.584066550924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45959.584066550924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45959.584066550924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45959.584066550924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45959.584066550924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45959.584066550924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45959.584066550924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45959.584066550924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45959.584066550924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45959.584066550924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45959.584066550924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45959.584066550924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45959.584066550924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45959.584066550924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45959.584066550924</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2025-10-29T11:01:54Z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